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730" windowHeight="7110" tabRatio="598" activeTab="0"/>
  </bookViews>
  <sheets>
    <sheet name="Groepen" sheetId="1" r:id="rId1"/>
    <sheet name="op datum" sheetId="2" r:id="rId2"/>
  </sheets>
  <definedNames>
    <definedName name="_xlnm.Print_Area" localSheetId="0">'Groepen'!$A$1:$I$103</definedName>
    <definedName name="_xlnm.Print_Area" localSheetId="1">'op datum'!$A$1:$I$62</definedName>
    <definedName name="_xlnm.Print_Titles" localSheetId="0">'Groepen'!$1:$1</definedName>
    <definedName name="_xlnm.Print_Titles" localSheetId="1">'op datum'!$1:$2</definedName>
  </definedNames>
  <calcPr fullCalcOnLoad="1"/>
</workbook>
</file>

<file path=xl/sharedStrings.xml><?xml version="1.0" encoding="utf-8"?>
<sst xmlns="http://schemas.openxmlformats.org/spreadsheetml/2006/main" count="442" uniqueCount="88">
  <si>
    <t>uur</t>
  </si>
  <si>
    <t>Thuisploeg</t>
  </si>
  <si>
    <t>Bezoekers</t>
  </si>
  <si>
    <t>Uitslag</t>
  </si>
  <si>
    <t>Penalt</t>
  </si>
  <si>
    <t>GROEP A</t>
  </si>
  <si>
    <t>doelp+</t>
  </si>
  <si>
    <t>doelp-</t>
  </si>
  <si>
    <t>Saldo</t>
  </si>
  <si>
    <t>Punten</t>
  </si>
  <si>
    <t>pen.</t>
  </si>
  <si>
    <t>TOTAAL</t>
  </si>
  <si>
    <t>GROEP B</t>
  </si>
  <si>
    <t>GROEP C</t>
  </si>
  <si>
    <t>GROEP D</t>
  </si>
  <si>
    <t>Winst</t>
  </si>
  <si>
    <t>Verlies</t>
  </si>
  <si>
    <t>Gelijk</t>
  </si>
  <si>
    <t>gr</t>
  </si>
  <si>
    <t>datum</t>
  </si>
  <si>
    <t>kbvb</t>
  </si>
  <si>
    <t>uitsl</t>
  </si>
  <si>
    <t>pen</t>
  </si>
  <si>
    <t>B</t>
  </si>
  <si>
    <t>A</t>
  </si>
  <si>
    <t>C</t>
  </si>
  <si>
    <t>D</t>
  </si>
  <si>
    <t>¼ Finale - heen</t>
  </si>
  <si>
    <t>¼ Finale - terug</t>
  </si>
  <si>
    <t>Datum</t>
  </si>
  <si>
    <t>FINALE =&gt; Terrein Rapide Lebbeke</t>
  </si>
  <si>
    <t>½ Finale =&gt; Terrein Rapide Lebbeke</t>
  </si>
  <si>
    <t>Asse-Zellik 2002</t>
  </si>
  <si>
    <t>1A</t>
  </si>
  <si>
    <t>1B</t>
  </si>
  <si>
    <t>1C</t>
  </si>
  <si>
    <t>1D</t>
  </si>
  <si>
    <t>2B</t>
  </si>
  <si>
    <t>2A</t>
  </si>
  <si>
    <t>2D</t>
  </si>
  <si>
    <t>2C</t>
  </si>
  <si>
    <t>VCE Mazenzele</t>
  </si>
  <si>
    <t xml:space="preserve">SK Erembodegem </t>
  </si>
  <si>
    <t xml:space="preserve">JV Kruibeke </t>
  </si>
  <si>
    <t xml:space="preserve">FC Vrasene </t>
  </si>
  <si>
    <t xml:space="preserve">Svelta Melsele </t>
  </si>
  <si>
    <t xml:space="preserve">Sportkring St-Niklaas </t>
  </si>
  <si>
    <t xml:space="preserve">SP St-Gillis-Waas </t>
  </si>
  <si>
    <t>Eendracht Zele</t>
  </si>
  <si>
    <t xml:space="preserve">FC Oppuurs </t>
  </si>
  <si>
    <t xml:space="preserve">Rapide Lebbeke </t>
  </si>
  <si>
    <t>Merchtem 2000</t>
  </si>
  <si>
    <t xml:space="preserve">SC Grimbergen </t>
  </si>
  <si>
    <t xml:space="preserve">Robur Moerzeke </t>
  </si>
  <si>
    <t xml:space="preserve">White Boys St-Niklaas </t>
  </si>
  <si>
    <t xml:space="preserve">FCE Kapelle-o/d-Bos </t>
  </si>
  <si>
    <t xml:space="preserve">FC Meise </t>
  </si>
  <si>
    <t xml:space="preserve">HRS Haasdonk </t>
  </si>
  <si>
    <t xml:space="preserve">TK Meldert </t>
  </si>
  <si>
    <t xml:space="preserve">Jong Lede </t>
  </si>
  <si>
    <t xml:space="preserve">SK Grembergen </t>
  </si>
  <si>
    <t xml:space="preserve">SV Temse </t>
  </si>
  <si>
    <t xml:space="preserve">SKV Overmere </t>
  </si>
  <si>
    <t xml:space="preserve">Herleving Sinaai </t>
  </si>
  <si>
    <t xml:space="preserve">SK Terjoden-Welle </t>
  </si>
  <si>
    <t>Eendracht Buggenhout</t>
  </si>
  <si>
    <t>Rangers Opdorp</t>
  </si>
  <si>
    <t xml:space="preserve">SK Lebbeke </t>
  </si>
  <si>
    <t>KVW Zaventem</t>
  </si>
  <si>
    <t xml:space="preserve">SK Londerzeel </t>
  </si>
  <si>
    <t>19° Wisselbekertornooi Top Sport Lebbeke</t>
  </si>
  <si>
    <t>Oost-Vlaanderen - Tornooi nr xx</t>
  </si>
  <si>
    <t>19° Wisselbekertornooi TOP SPORT Lebbeke voor Beloften (16 t.e.m. 21 jaar)</t>
  </si>
  <si>
    <t>Tornooi nr  xxx</t>
  </si>
  <si>
    <t>1ste groep A</t>
  </si>
  <si>
    <t>2de groep B</t>
  </si>
  <si>
    <t>2de groep D</t>
  </si>
  <si>
    <t>2de groep A</t>
  </si>
  <si>
    <t>2de groep C</t>
  </si>
  <si>
    <t>1ste groep D</t>
  </si>
  <si>
    <t>1ste groep B</t>
  </si>
  <si>
    <t>1ste groep C</t>
  </si>
  <si>
    <t xml:space="preserve">Winnaar 1A/2B </t>
  </si>
  <si>
    <t>Winnaar 1C/2D</t>
  </si>
  <si>
    <t>Winnaar 1B/2A</t>
  </si>
  <si>
    <t>Winnaar 1D/2C</t>
  </si>
  <si>
    <t>Winnaar 1A/2B-1C/2D</t>
  </si>
  <si>
    <t>Winnaar 1B/2A-1D/2C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</si>
</sst>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);\(#,##0.00\)"/>
    <numFmt numFmtId="181" formatCode="dd\-mmm_)"/>
    <numFmt numFmtId="182" formatCode="#,##0_);\(#,##0\)"/>
    <numFmt numFmtId="183" formatCode="[$-413]dddd\ d\ mmmm\ yyyy"/>
    <numFmt numFmtId="184" formatCode="dd/mmm_)"/>
    <numFmt numFmtId="185" formatCode="[$-F800]dddd\,\ mmmm\ dd\,\ yyyy"/>
    <numFmt numFmtId="186" formatCode="[$-813]dddd\ d\ mmmm\ yyyy"/>
    <numFmt numFmtId="187" formatCode="[$-813]dddd\ d\ mmmm\ yyyy;@"/>
    <numFmt numFmtId="188" formatCode="[$-413]d\-mmm;@"/>
    <numFmt numFmtId="189" formatCode="[$-813]dd\ mmm\ yy;@"/>
    <numFmt numFmtId="190" formatCode="[$-813]dd\-mmm\-yy;@"/>
    <numFmt numFmtId="191" formatCode="dd\-mmm\-yy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</border>
    <border>
      <left style="thin">
        <color theme="1"/>
      </left>
      <right style="thin"/>
      <top style="thin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double"/>
    </border>
    <border>
      <left style="thin">
        <color theme="1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1" fillId="0" borderId="0" xfId="0" applyFont="1" applyAlignment="1">
      <alignment/>
    </xf>
    <xf numFmtId="185" fontId="3" fillId="0" borderId="10" xfId="0" applyNumberFormat="1" applyFont="1" applyFill="1" applyBorder="1" applyAlignment="1" applyProtection="1">
      <alignment horizontal="center"/>
      <protection/>
    </xf>
    <xf numFmtId="18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49" fontId="22" fillId="0" borderId="13" xfId="0" applyNumberFormat="1" applyFont="1" applyFill="1" applyBorder="1" applyAlignment="1" applyProtection="1">
      <alignment horizontal="center"/>
      <protection/>
    </xf>
    <xf numFmtId="49" fontId="22" fillId="0" borderId="14" xfId="0" applyNumberFormat="1" applyFont="1" applyFill="1" applyBorder="1" applyAlignment="1" applyProtection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16" xfId="0" applyNumberFormat="1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/>
      <protection/>
    </xf>
    <xf numFmtId="0" fontId="22" fillId="0" borderId="19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22" fillId="0" borderId="20" xfId="0" applyNumberFormat="1" applyFont="1" applyFill="1" applyBorder="1" applyAlignment="1" applyProtection="1">
      <alignment horizontal="center"/>
      <protection/>
    </xf>
    <xf numFmtId="49" fontId="22" fillId="0" borderId="21" xfId="0" applyNumberFormat="1" applyFont="1" applyFill="1" applyBorder="1" applyAlignment="1" applyProtection="1">
      <alignment horizontal="center"/>
      <protection/>
    </xf>
    <xf numFmtId="49" fontId="22" fillId="0" borderId="22" xfId="0" applyNumberFormat="1" applyFont="1" applyFill="1" applyBorder="1" applyAlignment="1" applyProtection="1">
      <alignment horizontal="center"/>
      <protection/>
    </xf>
    <xf numFmtId="49" fontId="22" fillId="0" borderId="23" xfId="0" applyNumberFormat="1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left"/>
      <protection/>
    </xf>
    <xf numFmtId="49" fontId="22" fillId="0" borderId="24" xfId="0" applyNumberFormat="1" applyFont="1" applyFill="1" applyBorder="1" applyAlignment="1" applyProtection="1">
      <alignment horizontal="center"/>
      <protection/>
    </xf>
    <xf numFmtId="49" fontId="22" fillId="0" borderId="25" xfId="0" applyNumberFormat="1" applyFont="1" applyFill="1" applyBorder="1" applyAlignment="1" applyProtection="1">
      <alignment horizontal="center"/>
      <protection/>
    </xf>
    <xf numFmtId="49" fontId="22" fillId="0" borderId="26" xfId="0" applyNumberFormat="1" applyFont="1" applyFill="1" applyBorder="1" applyAlignment="1" applyProtection="1">
      <alignment horizontal="center"/>
      <protection/>
    </xf>
    <xf numFmtId="49" fontId="22" fillId="0" borderId="27" xfId="0" applyNumberFormat="1" applyFont="1" applyFill="1" applyBorder="1" applyAlignment="1" applyProtection="1">
      <alignment horizontal="center"/>
      <protection/>
    </xf>
    <xf numFmtId="49" fontId="22" fillId="0" borderId="28" xfId="0" applyNumberFormat="1" applyFont="1" applyFill="1" applyBorder="1" applyAlignment="1" applyProtection="1">
      <alignment horizontal="center"/>
      <protection/>
    </xf>
    <xf numFmtId="49" fontId="22" fillId="0" borderId="29" xfId="0" applyNumberFormat="1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left"/>
      <protection/>
    </xf>
    <xf numFmtId="185" fontId="24" fillId="0" borderId="31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Alignment="1">
      <alignment/>
    </xf>
    <xf numFmtId="185" fontId="22" fillId="0" borderId="0" xfId="0" applyNumberFormat="1" applyFont="1" applyFill="1" applyAlignment="1">
      <alignment/>
    </xf>
    <xf numFmtId="180" fontId="3" fillId="0" borderId="32" xfId="0" applyNumberFormat="1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180" fontId="22" fillId="0" borderId="14" xfId="0" applyNumberFormat="1" applyFont="1" applyBorder="1" applyAlignment="1" applyProtection="1">
      <alignment horizontal="center"/>
      <protection/>
    </xf>
    <xf numFmtId="49" fontId="22" fillId="0" borderId="30" xfId="0" applyNumberFormat="1" applyFont="1" applyFill="1" applyBorder="1" applyAlignment="1" applyProtection="1">
      <alignment horizontal="center"/>
      <protection/>
    </xf>
    <xf numFmtId="180" fontId="22" fillId="0" borderId="30" xfId="0" applyNumberFormat="1" applyFont="1" applyFill="1" applyBorder="1" applyAlignment="1" applyProtection="1">
      <alignment horizontal="center"/>
      <protection/>
    </xf>
    <xf numFmtId="180" fontId="22" fillId="0" borderId="14" xfId="0" applyNumberFormat="1" applyFont="1" applyFill="1" applyBorder="1" applyAlignment="1" applyProtection="1">
      <alignment horizontal="center"/>
      <protection/>
    </xf>
    <xf numFmtId="180" fontId="22" fillId="0" borderId="16" xfId="0" applyNumberFormat="1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left"/>
      <protection/>
    </xf>
    <xf numFmtId="180" fontId="22" fillId="0" borderId="13" xfId="0" applyNumberFormat="1" applyFont="1" applyFill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left"/>
      <protection/>
    </xf>
    <xf numFmtId="0" fontId="22" fillId="0" borderId="33" xfId="0" applyFont="1" applyBorder="1" applyAlignment="1" applyProtection="1">
      <alignment horizontal="center"/>
      <protection/>
    </xf>
    <xf numFmtId="180" fontId="22" fillId="0" borderId="33" xfId="0" applyNumberFormat="1" applyFont="1" applyBorder="1" applyAlignment="1" applyProtection="1">
      <alignment horizontal="center"/>
      <protection/>
    </xf>
    <xf numFmtId="0" fontId="22" fillId="0" borderId="33" xfId="0" applyFont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22" fillId="0" borderId="30" xfId="0" applyFont="1" applyFill="1" applyBorder="1" applyAlignment="1">
      <alignment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left"/>
      <protection/>
    </xf>
    <xf numFmtId="49" fontId="22" fillId="0" borderId="30" xfId="0" applyNumberFormat="1" applyFont="1" applyFill="1" applyBorder="1" applyAlignment="1" applyProtection="1">
      <alignment horizontal="left"/>
      <protection/>
    </xf>
    <xf numFmtId="188" fontId="23" fillId="0" borderId="16" xfId="0" applyNumberFormat="1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/>
      <protection/>
    </xf>
    <xf numFmtId="180" fontId="22" fillId="0" borderId="18" xfId="0" applyNumberFormat="1" applyFont="1" applyFill="1" applyBorder="1" applyAlignment="1" applyProtection="1">
      <alignment horizontal="center"/>
      <protection/>
    </xf>
    <xf numFmtId="188" fontId="23" fillId="0" borderId="18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left"/>
      <protection/>
    </xf>
    <xf numFmtId="49" fontId="22" fillId="0" borderId="18" xfId="0" applyNumberFormat="1" applyFont="1" applyFill="1" applyBorder="1" applyAlignment="1" applyProtection="1">
      <alignment horizontal="center"/>
      <protection/>
    </xf>
    <xf numFmtId="1" fontId="23" fillId="0" borderId="16" xfId="0" applyNumberFormat="1" applyFont="1" applyFill="1" applyBorder="1" applyAlignment="1" applyProtection="1">
      <alignment horizontal="center"/>
      <protection/>
    </xf>
    <xf numFmtId="49" fontId="22" fillId="0" borderId="16" xfId="0" applyNumberFormat="1" applyFont="1" applyFill="1" applyBorder="1" applyAlignment="1" applyProtection="1">
      <alignment horizontal="left"/>
      <protection/>
    </xf>
    <xf numFmtId="1" fontId="23" fillId="0" borderId="18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/>
      <protection/>
    </xf>
    <xf numFmtId="188" fontId="3" fillId="0" borderId="30" xfId="0" applyNumberFormat="1" applyFont="1" applyFill="1" applyBorder="1" applyAlignment="1" applyProtection="1">
      <alignment/>
      <protection/>
    </xf>
    <xf numFmtId="188" fontId="22" fillId="0" borderId="18" xfId="0" applyNumberFormat="1" applyFont="1" applyFill="1" applyBorder="1" applyAlignment="1" applyProtection="1">
      <alignment horizontal="center"/>
      <protection/>
    </xf>
    <xf numFmtId="49" fontId="22" fillId="0" borderId="18" xfId="0" applyNumberFormat="1" applyFont="1" applyFill="1" applyBorder="1" applyAlignment="1" applyProtection="1">
      <alignment horizontal="left"/>
      <protection/>
    </xf>
    <xf numFmtId="180" fontId="3" fillId="0" borderId="3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left"/>
      <protection/>
    </xf>
    <xf numFmtId="49" fontId="23" fillId="0" borderId="16" xfId="0" applyNumberFormat="1" applyFont="1" applyFill="1" applyBorder="1" applyAlignment="1" applyProtection="1">
      <alignment horizontal="left"/>
      <protection/>
    </xf>
    <xf numFmtId="49" fontId="22" fillId="0" borderId="34" xfId="0" applyNumberFormat="1" applyFont="1" applyFill="1" applyBorder="1" applyAlignment="1" applyProtection="1">
      <alignment horizontal="center"/>
      <protection/>
    </xf>
    <xf numFmtId="49" fontId="22" fillId="0" borderId="35" xfId="0" applyNumberFormat="1" applyFont="1" applyFill="1" applyBorder="1" applyAlignment="1" applyProtection="1">
      <alignment horizontal="center"/>
      <protection/>
    </xf>
    <xf numFmtId="49" fontId="22" fillId="0" borderId="36" xfId="0" applyNumberFormat="1" applyFont="1" applyFill="1" applyBorder="1" applyAlignment="1" applyProtection="1">
      <alignment horizontal="center"/>
      <protection/>
    </xf>
    <xf numFmtId="49" fontId="22" fillId="0" borderId="37" xfId="0" applyNumberFormat="1" applyFont="1" applyFill="1" applyBorder="1" applyAlignment="1" applyProtection="1">
      <alignment horizontal="center"/>
      <protection/>
    </xf>
    <xf numFmtId="49" fontId="22" fillId="0" borderId="38" xfId="0" applyNumberFormat="1" applyFont="1" applyFill="1" applyBorder="1" applyAlignment="1" applyProtection="1">
      <alignment horizontal="center"/>
      <protection/>
    </xf>
    <xf numFmtId="49" fontId="22" fillId="0" borderId="39" xfId="0" applyNumberFormat="1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left"/>
      <protection/>
    </xf>
    <xf numFmtId="180" fontId="22" fillId="0" borderId="40" xfId="0" applyNumberFormat="1" applyFont="1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180" fontId="22" fillId="0" borderId="41" xfId="0" applyNumberFormat="1" applyFont="1" applyFill="1" applyBorder="1" applyAlignment="1" applyProtection="1">
      <alignment horizontal="center"/>
      <protection/>
    </xf>
    <xf numFmtId="0" fontId="22" fillId="0" borderId="42" xfId="0" applyFont="1" applyFill="1" applyBorder="1" applyAlignment="1" applyProtection="1">
      <alignment horizontal="left"/>
      <protection/>
    </xf>
    <xf numFmtId="188" fontId="25" fillId="0" borderId="43" xfId="0" applyNumberFormat="1" applyFont="1" applyFill="1" applyBorder="1" applyAlignment="1" applyProtection="1">
      <alignment horizontal="left"/>
      <protection/>
    </xf>
    <xf numFmtId="0" fontId="3" fillId="0" borderId="43" xfId="0" applyFont="1" applyFill="1" applyBorder="1" applyAlignment="1" applyProtection="1">
      <alignment horizontal="left"/>
      <protection/>
    </xf>
    <xf numFmtId="1" fontId="22" fillId="0" borderId="43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left"/>
    </xf>
    <xf numFmtId="0" fontId="22" fillId="0" borderId="43" xfId="0" applyFont="1" applyFill="1" applyBorder="1" applyAlignment="1">
      <alignment/>
    </xf>
    <xf numFmtId="180" fontId="22" fillId="0" borderId="16" xfId="0" applyNumberFormat="1" applyFont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/>
      <protection/>
    </xf>
    <xf numFmtId="0" fontId="22" fillId="0" borderId="41" xfId="0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/>
      <protection/>
    </xf>
    <xf numFmtId="189" fontId="22" fillId="0" borderId="30" xfId="0" applyNumberFormat="1" applyFont="1" applyFill="1" applyBorder="1" applyAlignment="1" applyProtection="1">
      <alignment horizontal="center"/>
      <protection/>
    </xf>
    <xf numFmtId="0" fontId="22" fillId="0" borderId="44" xfId="0" applyFont="1" applyFill="1" applyBorder="1" applyAlignment="1">
      <alignment/>
    </xf>
    <xf numFmtId="0" fontId="22" fillId="0" borderId="44" xfId="0" applyFont="1" applyFill="1" applyBorder="1" applyAlignment="1" applyProtection="1">
      <alignment/>
      <protection/>
    </xf>
    <xf numFmtId="189" fontId="22" fillId="0" borderId="16" xfId="0" applyNumberFormat="1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/>
      <protection/>
    </xf>
    <xf numFmtId="0" fontId="22" fillId="0" borderId="46" xfId="0" applyFont="1" applyFill="1" applyBorder="1" applyAlignment="1" applyProtection="1">
      <alignment horizontal="center"/>
      <protection/>
    </xf>
    <xf numFmtId="0" fontId="22" fillId="0" borderId="46" xfId="0" applyFont="1" applyFill="1" applyBorder="1" applyAlignment="1" applyProtection="1">
      <alignment horizontal="right"/>
      <protection/>
    </xf>
    <xf numFmtId="0" fontId="22" fillId="0" borderId="45" xfId="0" applyFont="1" applyFill="1" applyBorder="1" applyAlignment="1">
      <alignment/>
    </xf>
    <xf numFmtId="0" fontId="22" fillId="0" borderId="18" xfId="0" applyFont="1" applyFill="1" applyBorder="1" applyAlignment="1" applyProtection="1">
      <alignment horizontal="center"/>
      <protection/>
    </xf>
    <xf numFmtId="189" fontId="22" fillId="0" borderId="18" xfId="0" applyNumberFormat="1" applyFont="1" applyFill="1" applyBorder="1" applyAlignment="1" applyProtection="1">
      <alignment horizontal="center"/>
      <protection/>
    </xf>
    <xf numFmtId="0" fontId="22" fillId="0" borderId="47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 horizontal="center"/>
      <protection/>
    </xf>
    <xf numFmtId="0" fontId="22" fillId="0" borderId="47" xfId="0" applyFont="1" applyFill="1" applyBorder="1" applyAlignment="1">
      <alignment/>
    </xf>
    <xf numFmtId="0" fontId="22" fillId="0" borderId="48" xfId="0" applyFont="1" applyBorder="1" applyAlignment="1">
      <alignment horizontal="right"/>
    </xf>
    <xf numFmtId="0" fontId="22" fillId="0" borderId="44" xfId="0" applyFont="1" applyFill="1" applyBorder="1" applyAlignment="1" applyProtection="1">
      <alignment horizontal="left"/>
      <protection/>
    </xf>
    <xf numFmtId="0" fontId="22" fillId="0" borderId="49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left"/>
      <protection/>
    </xf>
    <xf numFmtId="0" fontId="22" fillId="0" borderId="47" xfId="0" applyFont="1" applyFill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 horizontal="center"/>
      <protection/>
    </xf>
    <xf numFmtId="189" fontId="22" fillId="0" borderId="30" xfId="0" applyNumberFormat="1" applyFont="1" applyBorder="1" applyAlignment="1" applyProtection="1">
      <alignment horizontal="center"/>
      <protection/>
    </xf>
    <xf numFmtId="180" fontId="22" fillId="0" borderId="30" xfId="0" applyNumberFormat="1" applyFont="1" applyBorder="1" applyAlignment="1" applyProtection="1">
      <alignment horizontal="center"/>
      <protection/>
    </xf>
    <xf numFmtId="0" fontId="22" fillId="0" borderId="49" xfId="0" applyFont="1" applyBorder="1" applyAlignment="1" applyProtection="1">
      <alignment horizontal="center"/>
      <protection/>
    </xf>
    <xf numFmtId="0" fontId="22" fillId="0" borderId="49" xfId="0" applyFont="1" applyBorder="1" applyAlignment="1" applyProtection="1">
      <alignment horizontal="right"/>
      <protection/>
    </xf>
    <xf numFmtId="189" fontId="22" fillId="0" borderId="16" xfId="0" applyNumberFormat="1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189" fontId="22" fillId="0" borderId="18" xfId="0" applyNumberFormat="1" applyFont="1" applyBorder="1" applyAlignment="1" applyProtection="1">
      <alignment horizontal="center"/>
      <protection/>
    </xf>
    <xf numFmtId="180" fontId="22" fillId="0" borderId="18" xfId="0" applyNumberFormat="1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center"/>
      <protection/>
    </xf>
    <xf numFmtId="0" fontId="22" fillId="0" borderId="48" xfId="0" applyFont="1" applyFill="1" applyBorder="1" applyAlignment="1" applyProtection="1">
      <alignment horizontal="right"/>
      <protection/>
    </xf>
    <xf numFmtId="0" fontId="22" fillId="0" borderId="44" xfId="0" applyFont="1" applyBorder="1" applyAlignment="1" applyProtection="1">
      <alignment horizontal="left"/>
      <protection/>
    </xf>
    <xf numFmtId="0" fontId="22" fillId="0" borderId="45" xfId="0" applyFont="1" applyBorder="1" applyAlignment="1" applyProtection="1">
      <alignment horizontal="left"/>
      <protection/>
    </xf>
    <xf numFmtId="0" fontId="22" fillId="0" borderId="47" xfId="0" applyFont="1" applyBorder="1" applyAlignment="1" applyProtection="1">
      <alignment horizontal="left"/>
      <protection/>
    </xf>
    <xf numFmtId="0" fontId="22" fillId="0" borderId="49" xfId="0" applyFont="1" applyFill="1" applyBorder="1" applyAlignment="1" applyProtection="1">
      <alignment horizontal="right"/>
      <protection/>
    </xf>
    <xf numFmtId="0" fontId="22" fillId="0" borderId="45" xfId="0" applyFont="1" applyFill="1" applyBorder="1" applyAlignment="1">
      <alignment/>
    </xf>
    <xf numFmtId="0" fontId="22" fillId="0" borderId="46" xfId="0" applyFont="1" applyFill="1" applyBorder="1" applyAlignment="1">
      <alignment horizontal="right"/>
    </xf>
    <xf numFmtId="0" fontId="22" fillId="0" borderId="49" xfId="0" applyFont="1" applyFill="1" applyBorder="1" applyAlignment="1">
      <alignment horizontal="right"/>
    </xf>
    <xf numFmtId="0" fontId="22" fillId="0" borderId="47" xfId="0" applyFont="1" applyFill="1" applyBorder="1" applyAlignment="1" applyProtection="1">
      <alignment/>
      <protection/>
    </xf>
    <xf numFmtId="0" fontId="43" fillId="0" borderId="47" xfId="0" applyFont="1" applyBorder="1" applyAlignment="1">
      <alignment/>
    </xf>
    <xf numFmtId="0" fontId="22" fillId="0" borderId="0" xfId="0" applyFont="1" applyFill="1" applyBorder="1" applyAlignment="1">
      <alignment/>
    </xf>
    <xf numFmtId="181" fontId="22" fillId="0" borderId="16" xfId="0" applyNumberFormat="1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>
      <alignment/>
    </xf>
    <xf numFmtId="181" fontId="22" fillId="0" borderId="16" xfId="0" applyNumberFormat="1" applyFont="1" applyBorder="1" applyAlignment="1" applyProtection="1">
      <alignment horizontal="center"/>
      <protection/>
    </xf>
    <xf numFmtId="181" fontId="22" fillId="0" borderId="30" xfId="0" applyNumberFormat="1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>
      <alignment horizontal="center"/>
    </xf>
    <xf numFmtId="0" fontId="22" fillId="0" borderId="30" xfId="0" applyFont="1" applyFill="1" applyBorder="1" applyAlignment="1" applyProtection="1">
      <alignment/>
      <protection/>
    </xf>
    <xf numFmtId="0" fontId="22" fillId="0" borderId="30" xfId="0" applyFont="1" applyBorder="1" applyAlignment="1">
      <alignment horizontal="center"/>
    </xf>
    <xf numFmtId="181" fontId="22" fillId="0" borderId="30" xfId="0" applyNumberFormat="1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left"/>
      <protection/>
    </xf>
    <xf numFmtId="181" fontId="22" fillId="0" borderId="18" xfId="0" applyNumberFormat="1" applyFont="1" applyFill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/>
    </xf>
    <xf numFmtId="0" fontId="22" fillId="0" borderId="18" xfId="0" applyFont="1" applyFill="1" applyBorder="1" applyAlignment="1" applyProtection="1">
      <alignment/>
      <protection/>
    </xf>
    <xf numFmtId="0" fontId="43" fillId="0" borderId="18" xfId="0" applyFont="1" applyBorder="1" applyAlignment="1">
      <alignment/>
    </xf>
    <xf numFmtId="181" fontId="22" fillId="0" borderId="18" xfId="0" applyNumberFormat="1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left"/>
      <protection/>
    </xf>
    <xf numFmtId="0" fontId="22" fillId="0" borderId="50" xfId="0" applyFont="1" applyBorder="1" applyAlignment="1" applyProtection="1">
      <alignment horizontal="center"/>
      <protection/>
    </xf>
    <xf numFmtId="181" fontId="22" fillId="0" borderId="50" xfId="0" applyNumberFormat="1" applyFont="1" applyBorder="1" applyAlignment="1" applyProtection="1">
      <alignment horizontal="center"/>
      <protection/>
    </xf>
    <xf numFmtId="180" fontId="22" fillId="0" borderId="50" xfId="0" applyNumberFormat="1" applyFont="1" applyBorder="1" applyAlignment="1" applyProtection="1">
      <alignment horizontal="center"/>
      <protection/>
    </xf>
    <xf numFmtId="0" fontId="22" fillId="0" borderId="50" xfId="0" applyFont="1" applyBorder="1" applyAlignment="1" applyProtection="1">
      <alignment horizontal="left"/>
      <protection/>
    </xf>
    <xf numFmtId="180" fontId="22" fillId="0" borderId="32" xfId="0" applyNumberFormat="1" applyFont="1" applyFill="1" applyBorder="1" applyAlignment="1" applyProtection="1">
      <alignment horizontal="center"/>
      <protection/>
    </xf>
    <xf numFmtId="181" fontId="22" fillId="0" borderId="32" xfId="0" applyNumberFormat="1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/>
      <protection/>
    </xf>
    <xf numFmtId="49" fontId="22" fillId="0" borderId="51" xfId="0" applyNumberFormat="1" applyFont="1" applyFill="1" applyBorder="1" applyAlignment="1" applyProtection="1">
      <alignment horizontal="center"/>
      <protection/>
    </xf>
    <xf numFmtId="185" fontId="3" fillId="0" borderId="52" xfId="0" applyNumberFormat="1" applyFont="1" applyFill="1" applyBorder="1" applyAlignment="1" applyProtection="1">
      <alignment horizontal="center"/>
      <protection/>
    </xf>
    <xf numFmtId="180" fontId="3" fillId="0" borderId="52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left"/>
      <protection/>
    </xf>
    <xf numFmtId="0" fontId="22" fillId="0" borderId="54" xfId="0" applyFont="1" applyFill="1" applyBorder="1" applyAlignment="1">
      <alignment/>
    </xf>
    <xf numFmtId="189" fontId="22" fillId="0" borderId="55" xfId="0" applyNumberFormat="1" applyFont="1" applyFill="1" applyBorder="1" applyAlignment="1" applyProtection="1">
      <alignment horizontal="center"/>
      <protection/>
    </xf>
    <xf numFmtId="180" fontId="22" fillId="0" borderId="55" xfId="0" applyNumberFormat="1" applyFont="1" applyFill="1" applyBorder="1" applyAlignment="1" applyProtection="1">
      <alignment horizontal="center"/>
      <protection/>
    </xf>
    <xf numFmtId="0" fontId="22" fillId="0" borderId="56" xfId="0" applyFont="1" applyFill="1" applyBorder="1" applyAlignment="1" applyProtection="1">
      <alignment horizontal="left"/>
      <protection/>
    </xf>
    <xf numFmtId="0" fontId="22" fillId="0" borderId="57" xfId="0" applyFont="1" applyFill="1" applyBorder="1" applyAlignment="1" applyProtection="1">
      <alignment horizontal="center"/>
      <protection/>
    </xf>
    <xf numFmtId="49" fontId="22" fillId="0" borderId="58" xfId="0" applyNumberFormat="1" applyFont="1" applyFill="1" applyBorder="1" applyAlignment="1" applyProtection="1">
      <alignment horizontal="center"/>
      <protection/>
    </xf>
    <xf numFmtId="49" fontId="22" fillId="0" borderId="19" xfId="0" applyNumberFormat="1" applyFont="1" applyFill="1" applyBorder="1" applyAlignment="1" applyProtection="1">
      <alignment horizontal="center"/>
      <protection/>
    </xf>
    <xf numFmtId="0" fontId="22" fillId="0" borderId="59" xfId="0" applyFont="1" applyFill="1" applyBorder="1" applyAlignment="1">
      <alignment/>
    </xf>
    <xf numFmtId="185" fontId="3" fillId="33" borderId="10" xfId="0" applyNumberFormat="1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left"/>
      <protection/>
    </xf>
    <xf numFmtId="189" fontId="22" fillId="0" borderId="55" xfId="0" applyNumberFormat="1" applyFont="1" applyBorder="1" applyAlignment="1" applyProtection="1">
      <alignment horizontal="center"/>
      <protection/>
    </xf>
    <xf numFmtId="180" fontId="22" fillId="0" borderId="55" xfId="0" applyNumberFormat="1" applyFont="1" applyBorder="1" applyAlignment="1" applyProtection="1">
      <alignment horizontal="center"/>
      <protection/>
    </xf>
    <xf numFmtId="0" fontId="22" fillId="0" borderId="56" xfId="0" applyFont="1" applyBorder="1" applyAlignment="1" applyProtection="1">
      <alignment horizontal="left"/>
      <protection/>
    </xf>
    <xf numFmtId="0" fontId="22" fillId="0" borderId="57" xfId="0" applyFont="1" applyBorder="1" applyAlignment="1" applyProtection="1">
      <alignment horizontal="center"/>
      <protection/>
    </xf>
    <xf numFmtId="49" fontId="22" fillId="0" borderId="61" xfId="0" applyNumberFormat="1" applyFont="1" applyFill="1" applyBorder="1" applyAlignment="1" applyProtection="1">
      <alignment horizontal="center"/>
      <protection/>
    </xf>
    <xf numFmtId="49" fontId="22" fillId="0" borderId="62" xfId="0" applyNumberFormat="1" applyFont="1" applyFill="1" applyBorder="1" applyAlignment="1" applyProtection="1">
      <alignment horizontal="center"/>
      <protection/>
    </xf>
    <xf numFmtId="0" fontId="22" fillId="0" borderId="56" xfId="0" applyFont="1" applyFill="1" applyBorder="1" applyAlignment="1" applyProtection="1">
      <alignment/>
      <protection/>
    </xf>
    <xf numFmtId="0" fontId="22" fillId="0" borderId="55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/>
      <protection/>
    </xf>
    <xf numFmtId="49" fontId="22" fillId="0" borderId="63" xfId="0" applyNumberFormat="1" applyFont="1" applyFill="1" applyBorder="1" applyAlignment="1" applyProtection="1">
      <alignment horizontal="center"/>
      <protection/>
    </xf>
    <xf numFmtId="0" fontId="43" fillId="0" borderId="56" xfId="0" applyFont="1" applyBorder="1" applyAlignment="1">
      <alignment/>
    </xf>
    <xf numFmtId="185" fontId="3" fillId="0" borderId="64" xfId="0" applyNumberFormat="1" applyFont="1" applyFill="1" applyBorder="1" applyAlignment="1" applyProtection="1">
      <alignment/>
      <protection/>
    </xf>
    <xf numFmtId="0" fontId="22" fillId="0" borderId="65" xfId="0" applyFont="1" applyFill="1" applyBorder="1" applyAlignment="1">
      <alignment/>
    </xf>
    <xf numFmtId="0" fontId="22" fillId="0" borderId="65" xfId="0" applyFont="1" applyFill="1" applyBorder="1" applyAlignment="1" applyProtection="1">
      <alignment/>
      <protection/>
    </xf>
    <xf numFmtId="0" fontId="22" fillId="0" borderId="65" xfId="0" applyFont="1" applyFill="1" applyBorder="1" applyAlignment="1" applyProtection="1">
      <alignment horizontal="center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center"/>
      <protection/>
    </xf>
    <xf numFmtId="180" fontId="22" fillId="0" borderId="66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/>
      <protection/>
    </xf>
    <xf numFmtId="180" fontId="3" fillId="0" borderId="6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9.421875" style="36" customWidth="1"/>
    <col min="2" max="8" width="9.28125" style="35" customWidth="1"/>
    <col min="9" max="9" width="6.7109375" style="35" customWidth="1"/>
    <col min="10" max="10" width="2.7109375" style="35" customWidth="1"/>
    <col min="11" max="16384" width="9.140625" style="1" customWidth="1"/>
  </cols>
  <sheetData>
    <row r="1" spans="1:9" ht="16.5" thickBot="1" thickTop="1">
      <c r="A1" s="187" t="s">
        <v>70</v>
      </c>
      <c r="B1" s="188"/>
      <c r="C1" s="189"/>
      <c r="D1" s="189"/>
      <c r="E1" s="190"/>
      <c r="F1" s="191" t="s">
        <v>71</v>
      </c>
      <c r="G1" s="192"/>
      <c r="H1" s="193"/>
      <c r="I1" s="87"/>
    </row>
    <row r="2" spans="1:8" ht="16.5" thickBot="1" thickTop="1">
      <c r="A2" s="163" t="s">
        <v>29</v>
      </c>
      <c r="B2" s="164" t="s">
        <v>0</v>
      </c>
      <c r="C2" s="165" t="s">
        <v>1</v>
      </c>
      <c r="D2" s="166"/>
      <c r="E2" s="165" t="s">
        <v>2</v>
      </c>
      <c r="F2" s="166"/>
      <c r="G2" s="164" t="s">
        <v>3</v>
      </c>
      <c r="H2" s="164" t="s">
        <v>4</v>
      </c>
    </row>
    <row r="3" spans="1:8" ht="15.75" thickTop="1">
      <c r="A3" s="99">
        <v>41730</v>
      </c>
      <c r="B3" s="42">
        <v>19</v>
      </c>
      <c r="C3" s="100" t="s">
        <v>47</v>
      </c>
      <c r="D3" s="114"/>
      <c r="E3" s="101" t="s">
        <v>45</v>
      </c>
      <c r="F3" s="132"/>
      <c r="G3" s="7"/>
      <c r="H3" s="7"/>
    </row>
    <row r="4" spans="1:8" ht="15">
      <c r="A4" s="102">
        <v>41730</v>
      </c>
      <c r="B4" s="44">
        <v>19</v>
      </c>
      <c r="C4" s="103" t="s">
        <v>46</v>
      </c>
      <c r="D4" s="104"/>
      <c r="E4" s="103" t="s">
        <v>44</v>
      </c>
      <c r="F4" s="105"/>
      <c r="G4" s="8"/>
      <c r="H4" s="8"/>
    </row>
    <row r="5" spans="1:8" ht="15">
      <c r="A5" s="102">
        <v>41730</v>
      </c>
      <c r="B5" s="44">
        <v>19.3</v>
      </c>
      <c r="C5" s="106" t="s">
        <v>43</v>
      </c>
      <c r="D5" s="104"/>
      <c r="E5" s="103" t="s">
        <v>61</v>
      </c>
      <c r="F5" s="105"/>
      <c r="G5" s="8"/>
      <c r="H5" s="8"/>
    </row>
    <row r="6" spans="1:8" ht="15.75" thickBot="1">
      <c r="A6" s="108">
        <v>41731</v>
      </c>
      <c r="B6" s="59">
        <v>19</v>
      </c>
      <c r="C6" s="109" t="s">
        <v>54</v>
      </c>
      <c r="D6" s="110"/>
      <c r="E6" s="111" t="s">
        <v>57</v>
      </c>
      <c r="F6" s="112"/>
      <c r="G6" s="9"/>
      <c r="H6" s="10"/>
    </row>
    <row r="7" spans="1:8" ht="15.75" thickTop="1">
      <c r="A7" s="99">
        <v>41737</v>
      </c>
      <c r="B7" s="42">
        <v>19.3</v>
      </c>
      <c r="C7" s="113" t="s">
        <v>44</v>
      </c>
      <c r="D7" s="114"/>
      <c r="E7" s="113" t="s">
        <v>54</v>
      </c>
      <c r="F7" s="114"/>
      <c r="G7" s="7"/>
      <c r="H7" s="7"/>
    </row>
    <row r="8" spans="1:8" ht="15" customHeight="1">
      <c r="A8" s="102">
        <v>41737</v>
      </c>
      <c r="B8" s="44">
        <v>19.3</v>
      </c>
      <c r="C8" s="115" t="s">
        <v>61</v>
      </c>
      <c r="D8" s="104"/>
      <c r="E8" s="115" t="s">
        <v>47</v>
      </c>
      <c r="F8" s="104"/>
      <c r="G8" s="11"/>
      <c r="H8" s="11"/>
    </row>
    <row r="9" spans="1:8" ht="15">
      <c r="A9" s="102">
        <v>41737</v>
      </c>
      <c r="B9" s="44">
        <v>19.3</v>
      </c>
      <c r="C9" s="115" t="s">
        <v>45</v>
      </c>
      <c r="D9" s="104"/>
      <c r="E9" s="115" t="s">
        <v>43</v>
      </c>
      <c r="F9" s="104"/>
      <c r="G9" s="76"/>
      <c r="H9" s="76"/>
    </row>
    <row r="10" spans="1:8" ht="15.75" thickBot="1">
      <c r="A10" s="108">
        <v>41738</v>
      </c>
      <c r="B10" s="59">
        <v>19.3</v>
      </c>
      <c r="C10" s="116" t="s">
        <v>57</v>
      </c>
      <c r="D10" s="110"/>
      <c r="E10" s="116" t="s">
        <v>46</v>
      </c>
      <c r="F10" s="110"/>
      <c r="G10" s="77"/>
      <c r="H10" s="77"/>
    </row>
    <row r="11" spans="1:8" ht="15.75" thickTop="1">
      <c r="A11" s="99">
        <v>41744</v>
      </c>
      <c r="B11" s="42">
        <v>19</v>
      </c>
      <c r="C11" s="113" t="s">
        <v>47</v>
      </c>
      <c r="D11" s="114"/>
      <c r="E11" s="113" t="s">
        <v>57</v>
      </c>
      <c r="F11" s="114"/>
      <c r="G11" s="7"/>
      <c r="H11" s="7"/>
    </row>
    <row r="12" spans="1:8" ht="15">
      <c r="A12" s="102">
        <v>41744</v>
      </c>
      <c r="B12" s="44">
        <v>19.3</v>
      </c>
      <c r="C12" s="115" t="s">
        <v>43</v>
      </c>
      <c r="D12" s="104"/>
      <c r="E12" s="115" t="s">
        <v>44</v>
      </c>
      <c r="F12" s="104"/>
      <c r="G12" s="8"/>
      <c r="H12" s="8"/>
    </row>
    <row r="13" spans="1:8" ht="15">
      <c r="A13" s="102">
        <v>41744</v>
      </c>
      <c r="B13" s="44">
        <v>19.3</v>
      </c>
      <c r="C13" s="115" t="s">
        <v>61</v>
      </c>
      <c r="D13" s="104"/>
      <c r="E13" s="115" t="s">
        <v>46</v>
      </c>
      <c r="F13" s="104"/>
      <c r="G13" s="8"/>
      <c r="H13" s="8"/>
    </row>
    <row r="14" spans="1:8" ht="15.75" thickBot="1">
      <c r="A14" s="108">
        <v>41744</v>
      </c>
      <c r="B14" s="59">
        <v>19.3</v>
      </c>
      <c r="C14" s="116" t="s">
        <v>45</v>
      </c>
      <c r="D14" s="110"/>
      <c r="E14" s="116" t="s">
        <v>54</v>
      </c>
      <c r="F14" s="110"/>
      <c r="G14" s="10"/>
      <c r="H14" s="10"/>
    </row>
    <row r="15" spans="1:8" ht="15.75" thickTop="1">
      <c r="A15" s="99">
        <v>41751</v>
      </c>
      <c r="B15" s="42">
        <v>19</v>
      </c>
      <c r="C15" s="113" t="s">
        <v>46</v>
      </c>
      <c r="D15" s="114"/>
      <c r="E15" s="113" t="s">
        <v>45</v>
      </c>
      <c r="F15" s="114"/>
      <c r="G15" s="7"/>
      <c r="H15" s="7"/>
    </row>
    <row r="16" spans="1:8" ht="15">
      <c r="A16" s="102">
        <v>41751</v>
      </c>
      <c r="B16" s="44">
        <v>19.3</v>
      </c>
      <c r="C16" s="115" t="s">
        <v>44</v>
      </c>
      <c r="D16" s="104"/>
      <c r="E16" s="115" t="s">
        <v>47</v>
      </c>
      <c r="F16" s="104"/>
      <c r="G16" s="6"/>
      <c r="H16" s="7"/>
    </row>
    <row r="17" spans="1:8" ht="15">
      <c r="A17" s="102">
        <v>41752</v>
      </c>
      <c r="B17" s="44">
        <v>19</v>
      </c>
      <c r="C17" s="115" t="s">
        <v>54</v>
      </c>
      <c r="D17" s="104"/>
      <c r="E17" s="115" t="s">
        <v>61</v>
      </c>
      <c r="F17" s="104"/>
      <c r="G17" s="8"/>
      <c r="H17" s="8"/>
    </row>
    <row r="18" spans="1:9" ht="15.75" thickBot="1">
      <c r="A18" s="167">
        <v>41752</v>
      </c>
      <c r="B18" s="168">
        <v>19.3</v>
      </c>
      <c r="C18" s="169" t="s">
        <v>57</v>
      </c>
      <c r="D18" s="170"/>
      <c r="E18" s="169" t="s">
        <v>43</v>
      </c>
      <c r="F18" s="170"/>
      <c r="G18" s="171"/>
      <c r="H18" s="172"/>
      <c r="I18" s="173"/>
    </row>
    <row r="19" spans="1:9" ht="16.5" thickBot="1" thickTop="1">
      <c r="A19" s="174" t="s">
        <v>5</v>
      </c>
      <c r="B19" s="21" t="s">
        <v>15</v>
      </c>
      <c r="C19" s="21" t="s">
        <v>16</v>
      </c>
      <c r="D19" s="21" t="s">
        <v>17</v>
      </c>
      <c r="E19" s="21" t="s">
        <v>6</v>
      </c>
      <c r="F19" s="21" t="s">
        <v>7</v>
      </c>
      <c r="G19" s="21" t="s">
        <v>8</v>
      </c>
      <c r="H19" s="21" t="s">
        <v>9</v>
      </c>
      <c r="I19" s="21" t="s">
        <v>10</v>
      </c>
    </row>
    <row r="20" spans="1:9" ht="15.75" thickTop="1">
      <c r="A20" s="100" t="s">
        <v>47</v>
      </c>
      <c r="B20" s="13"/>
      <c r="C20" s="13"/>
      <c r="D20" s="13"/>
      <c r="E20" s="13"/>
      <c r="F20" s="13"/>
      <c r="G20" s="13">
        <f aca="true" t="shared" si="0" ref="G20:G27">+E20-F20</f>
        <v>0</v>
      </c>
      <c r="H20" s="14">
        <f aca="true" t="shared" si="1" ref="H20:H27">(B20*3)+(D20*1)</f>
        <v>0</v>
      </c>
      <c r="I20" s="13"/>
    </row>
    <row r="21" spans="1:9" ht="15">
      <c r="A21" s="15" t="s">
        <v>46</v>
      </c>
      <c r="B21" s="16"/>
      <c r="C21" s="16"/>
      <c r="D21" s="16"/>
      <c r="E21" s="16"/>
      <c r="F21" s="16"/>
      <c r="G21" s="16">
        <f t="shared" si="0"/>
        <v>0</v>
      </c>
      <c r="H21" s="17">
        <f t="shared" si="1"/>
        <v>0</v>
      </c>
      <c r="I21" s="16"/>
    </row>
    <row r="22" spans="1:9" ht="15">
      <c r="A22" s="12" t="s">
        <v>43</v>
      </c>
      <c r="B22" s="16"/>
      <c r="C22" s="16"/>
      <c r="D22" s="16"/>
      <c r="E22" s="16"/>
      <c r="F22" s="16"/>
      <c r="G22" s="16">
        <f t="shared" si="0"/>
        <v>0</v>
      </c>
      <c r="H22" s="17">
        <f t="shared" si="1"/>
        <v>0</v>
      </c>
      <c r="I22" s="16"/>
    </row>
    <row r="23" spans="1:9" ht="15">
      <c r="A23" s="15" t="s">
        <v>54</v>
      </c>
      <c r="B23" s="16"/>
      <c r="C23" s="16"/>
      <c r="D23" s="16"/>
      <c r="E23" s="16"/>
      <c r="F23" s="16"/>
      <c r="G23" s="16">
        <f t="shared" si="0"/>
        <v>0</v>
      </c>
      <c r="H23" s="17">
        <f t="shared" si="1"/>
        <v>0</v>
      </c>
      <c r="I23" s="16"/>
    </row>
    <row r="24" spans="1:9" ht="15">
      <c r="A24" s="15" t="s">
        <v>45</v>
      </c>
      <c r="B24" s="16"/>
      <c r="C24" s="16"/>
      <c r="D24" s="16"/>
      <c r="E24" s="16"/>
      <c r="F24" s="16"/>
      <c r="G24" s="16">
        <f t="shared" si="0"/>
        <v>0</v>
      </c>
      <c r="H24" s="17">
        <f t="shared" si="1"/>
        <v>0</v>
      </c>
      <c r="I24" s="16"/>
    </row>
    <row r="25" spans="1:9" ht="15">
      <c r="A25" s="15" t="s">
        <v>44</v>
      </c>
      <c r="B25" s="16"/>
      <c r="C25" s="16"/>
      <c r="D25" s="16"/>
      <c r="E25" s="16"/>
      <c r="F25" s="16"/>
      <c r="G25" s="16">
        <f t="shared" si="0"/>
        <v>0</v>
      </c>
      <c r="H25" s="17">
        <f t="shared" si="1"/>
        <v>0</v>
      </c>
      <c r="I25" s="16"/>
    </row>
    <row r="26" spans="1:9" ht="15">
      <c r="A26" s="15" t="s">
        <v>61</v>
      </c>
      <c r="B26" s="16"/>
      <c r="C26" s="16"/>
      <c r="D26" s="16"/>
      <c r="E26" s="16"/>
      <c r="F26" s="16"/>
      <c r="G26" s="16">
        <f t="shared" si="0"/>
        <v>0</v>
      </c>
      <c r="H26" s="17">
        <f t="shared" si="1"/>
        <v>0</v>
      </c>
      <c r="I26" s="16"/>
    </row>
    <row r="27" spans="1:9" ht="15.75" thickBot="1">
      <c r="A27" s="173" t="s">
        <v>57</v>
      </c>
      <c r="B27" s="13"/>
      <c r="C27" s="13"/>
      <c r="D27" s="13"/>
      <c r="E27" s="13"/>
      <c r="F27" s="13"/>
      <c r="G27" s="13">
        <f t="shared" si="0"/>
        <v>0</v>
      </c>
      <c r="H27" s="14">
        <f t="shared" si="1"/>
        <v>0</v>
      </c>
      <c r="I27" s="13"/>
    </row>
    <row r="28" spans="1:9" ht="16.5" thickBot="1" thickTop="1">
      <c r="A28" s="2" t="s">
        <v>11</v>
      </c>
      <c r="B28" s="21">
        <f aca="true" t="shared" si="2" ref="B28:G28">SUM(B20:B27)</f>
        <v>0</v>
      </c>
      <c r="C28" s="21">
        <f t="shared" si="2"/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1">
        <f>(B28*3)+(D28*1)</f>
        <v>0</v>
      </c>
      <c r="I28" s="21">
        <f>SUM(I20:I27)</f>
        <v>0</v>
      </c>
    </row>
    <row r="29" spans="1:8" ht="16.5" thickBot="1" thickTop="1">
      <c r="A29" s="2" t="s">
        <v>29</v>
      </c>
      <c r="B29" s="3" t="s">
        <v>0</v>
      </c>
      <c r="C29" s="175" t="s">
        <v>1</v>
      </c>
      <c r="D29" s="5"/>
      <c r="E29" s="175" t="s">
        <v>2</v>
      </c>
      <c r="F29" s="5"/>
      <c r="G29" s="3" t="s">
        <v>3</v>
      </c>
      <c r="H29" s="3" t="s">
        <v>4</v>
      </c>
    </row>
    <row r="30" spans="1:8" ht="15.75" thickTop="1">
      <c r="A30" s="118">
        <v>41730</v>
      </c>
      <c r="B30" s="119">
        <v>19.3</v>
      </c>
      <c r="C30" s="101" t="s">
        <v>48</v>
      </c>
      <c r="D30" s="120"/>
      <c r="E30" s="101" t="s">
        <v>62</v>
      </c>
      <c r="F30" s="121"/>
      <c r="G30" s="27"/>
      <c r="H30" s="28"/>
    </row>
    <row r="31" spans="1:8" ht="15">
      <c r="A31" s="122">
        <v>41732</v>
      </c>
      <c r="B31" s="95">
        <v>19.3</v>
      </c>
      <c r="C31" s="103" t="s">
        <v>49</v>
      </c>
      <c r="D31" s="123"/>
      <c r="E31" s="103" t="s">
        <v>53</v>
      </c>
      <c r="F31" s="105"/>
      <c r="G31" s="78"/>
      <c r="H31" s="79"/>
    </row>
    <row r="32" spans="1:8" ht="15.75" thickBot="1">
      <c r="A32" s="125">
        <v>41732</v>
      </c>
      <c r="B32" s="126">
        <v>19.3</v>
      </c>
      <c r="C32" s="109" t="s">
        <v>60</v>
      </c>
      <c r="D32" s="127"/>
      <c r="E32" s="109" t="s">
        <v>63</v>
      </c>
      <c r="F32" s="128"/>
      <c r="G32" s="80"/>
      <c r="H32" s="81"/>
    </row>
    <row r="33" spans="1:8" ht="15.75" thickTop="1">
      <c r="A33" s="118">
        <v>41737</v>
      </c>
      <c r="B33" s="119">
        <v>18.3</v>
      </c>
      <c r="C33" s="129" t="s">
        <v>53</v>
      </c>
      <c r="D33" s="120"/>
      <c r="E33" s="129" t="s">
        <v>48</v>
      </c>
      <c r="F33" s="120"/>
      <c r="G33" s="31"/>
      <c r="H33" s="32"/>
    </row>
    <row r="34" spans="1:8" ht="15">
      <c r="A34" s="122">
        <v>41737</v>
      </c>
      <c r="B34" s="95">
        <v>19.3</v>
      </c>
      <c r="C34" s="130" t="s">
        <v>63</v>
      </c>
      <c r="D34" s="123"/>
      <c r="E34" s="130" t="s">
        <v>49</v>
      </c>
      <c r="F34" s="123"/>
      <c r="G34" s="27"/>
      <c r="H34" s="28"/>
    </row>
    <row r="35" spans="1:8" ht="15.75" thickBot="1">
      <c r="A35" s="125">
        <v>41738</v>
      </c>
      <c r="B35" s="126">
        <v>18.45</v>
      </c>
      <c r="C35" s="131" t="s">
        <v>62</v>
      </c>
      <c r="D35" s="127"/>
      <c r="E35" s="131" t="s">
        <v>60</v>
      </c>
      <c r="F35" s="127"/>
      <c r="G35" s="29"/>
      <c r="H35" s="30"/>
    </row>
    <row r="36" spans="1:8" ht="15.75" thickTop="1">
      <c r="A36" s="118">
        <v>41744</v>
      </c>
      <c r="B36" s="119">
        <v>19.3</v>
      </c>
      <c r="C36" s="129" t="s">
        <v>48</v>
      </c>
      <c r="D36" s="120"/>
      <c r="E36" s="129" t="s">
        <v>63</v>
      </c>
      <c r="F36" s="120"/>
      <c r="G36" s="31"/>
      <c r="H36" s="32"/>
    </row>
    <row r="37" spans="1:8" ht="15">
      <c r="A37" s="122">
        <v>41746</v>
      </c>
      <c r="B37" s="95">
        <v>18.45</v>
      </c>
      <c r="C37" s="130" t="s">
        <v>62</v>
      </c>
      <c r="D37" s="123"/>
      <c r="E37" s="130" t="s">
        <v>53</v>
      </c>
      <c r="F37" s="123"/>
      <c r="G37" s="27"/>
      <c r="H37" s="28"/>
    </row>
    <row r="38" spans="1:8" ht="15.75" thickBot="1">
      <c r="A38" s="125">
        <v>41746</v>
      </c>
      <c r="B38" s="126">
        <v>19.3</v>
      </c>
      <c r="C38" s="131" t="s">
        <v>60</v>
      </c>
      <c r="D38" s="127"/>
      <c r="E38" s="131" t="s">
        <v>49</v>
      </c>
      <c r="F38" s="127"/>
      <c r="G38" s="29"/>
      <c r="H38" s="30"/>
    </row>
    <row r="39" spans="1:8" ht="15.75" thickTop="1">
      <c r="A39" s="118">
        <v>41751</v>
      </c>
      <c r="B39" s="119">
        <v>18.3</v>
      </c>
      <c r="C39" s="129" t="s">
        <v>53</v>
      </c>
      <c r="D39" s="120"/>
      <c r="E39" s="129" t="s">
        <v>60</v>
      </c>
      <c r="F39" s="120"/>
      <c r="G39" s="31"/>
      <c r="H39" s="32"/>
    </row>
    <row r="40" spans="1:8" ht="15">
      <c r="A40" s="122">
        <v>41751</v>
      </c>
      <c r="B40" s="95">
        <v>19.3</v>
      </c>
      <c r="C40" s="130" t="s">
        <v>63</v>
      </c>
      <c r="D40" s="123"/>
      <c r="E40" s="130" t="s">
        <v>62</v>
      </c>
      <c r="F40" s="123"/>
      <c r="G40" s="27"/>
      <c r="H40" s="28"/>
    </row>
    <row r="41" spans="1:9" ht="15.75" thickBot="1">
      <c r="A41" s="176">
        <v>41753</v>
      </c>
      <c r="B41" s="177">
        <v>19.3</v>
      </c>
      <c r="C41" s="178" t="s">
        <v>49</v>
      </c>
      <c r="D41" s="179"/>
      <c r="E41" s="178" t="s">
        <v>48</v>
      </c>
      <c r="F41" s="179"/>
      <c r="G41" s="180"/>
      <c r="H41" s="181"/>
      <c r="I41" s="173"/>
    </row>
    <row r="42" spans="1:9" ht="16.5" thickBot="1" thickTop="1">
      <c r="A42" s="174" t="s">
        <v>12</v>
      </c>
      <c r="B42" s="21" t="s">
        <v>15</v>
      </c>
      <c r="C42" s="21" t="s">
        <v>16</v>
      </c>
      <c r="D42" s="21" t="s">
        <v>17</v>
      </c>
      <c r="E42" s="21" t="s">
        <v>6</v>
      </c>
      <c r="F42" s="21" t="s">
        <v>7</v>
      </c>
      <c r="G42" s="21" t="s">
        <v>8</v>
      </c>
      <c r="H42" s="21" t="s">
        <v>9</v>
      </c>
      <c r="I42" s="21" t="s">
        <v>10</v>
      </c>
    </row>
    <row r="43" spans="1:9" ht="15.75" thickTop="1">
      <c r="A43" s="101" t="s">
        <v>48</v>
      </c>
      <c r="B43" s="13"/>
      <c r="C43" s="13"/>
      <c r="D43" s="13"/>
      <c r="E43" s="13"/>
      <c r="F43" s="13"/>
      <c r="G43" s="13">
        <f aca="true" t="shared" si="3" ref="G43:G48">+E43-F43</f>
        <v>0</v>
      </c>
      <c r="H43" s="14">
        <f aca="true" t="shared" si="4" ref="H43:H48">(B43*3)+(D43*1)</f>
        <v>0</v>
      </c>
      <c r="I43" s="13"/>
    </row>
    <row r="44" spans="1:9" ht="15">
      <c r="A44" s="103" t="s">
        <v>49</v>
      </c>
      <c r="B44" s="16"/>
      <c r="C44" s="16"/>
      <c r="D44" s="16"/>
      <c r="E44" s="16"/>
      <c r="F44" s="16"/>
      <c r="G44" s="16">
        <f t="shared" si="3"/>
        <v>0</v>
      </c>
      <c r="H44" s="17">
        <f t="shared" si="4"/>
        <v>0</v>
      </c>
      <c r="I44" s="16"/>
    </row>
    <row r="45" spans="1:9" ht="15">
      <c r="A45" s="15" t="s">
        <v>60</v>
      </c>
      <c r="B45" s="16"/>
      <c r="C45" s="16"/>
      <c r="D45" s="16"/>
      <c r="E45" s="16"/>
      <c r="F45" s="16"/>
      <c r="G45" s="16">
        <f t="shared" si="3"/>
        <v>0</v>
      </c>
      <c r="H45" s="17">
        <f t="shared" si="4"/>
        <v>0</v>
      </c>
      <c r="I45" s="16"/>
    </row>
    <row r="46" spans="1:9" ht="15">
      <c r="A46" s="101" t="s">
        <v>62</v>
      </c>
      <c r="B46" s="16"/>
      <c r="C46" s="16"/>
      <c r="D46" s="16"/>
      <c r="E46" s="16"/>
      <c r="F46" s="16"/>
      <c r="G46" s="16">
        <f t="shared" si="3"/>
        <v>0</v>
      </c>
      <c r="H46" s="17">
        <f t="shared" si="4"/>
        <v>0</v>
      </c>
      <c r="I46" s="16"/>
    </row>
    <row r="47" spans="1:9" ht="15">
      <c r="A47" s="103" t="s">
        <v>53</v>
      </c>
      <c r="B47" s="16"/>
      <c r="C47" s="16"/>
      <c r="D47" s="16"/>
      <c r="E47" s="16"/>
      <c r="F47" s="16"/>
      <c r="G47" s="16">
        <f t="shared" si="3"/>
        <v>0</v>
      </c>
      <c r="H47" s="17">
        <f t="shared" si="4"/>
        <v>0</v>
      </c>
      <c r="I47" s="16"/>
    </row>
    <row r="48" spans="1:9" ht="15.75" thickBot="1">
      <c r="A48" s="182" t="s">
        <v>63</v>
      </c>
      <c r="B48" s="183"/>
      <c r="C48" s="183"/>
      <c r="D48" s="183"/>
      <c r="E48" s="183"/>
      <c r="F48" s="183"/>
      <c r="G48" s="183">
        <f t="shared" si="3"/>
        <v>0</v>
      </c>
      <c r="H48" s="184">
        <f t="shared" si="4"/>
        <v>0</v>
      </c>
      <c r="I48" s="183"/>
    </row>
    <row r="49" spans="1:9" ht="16.5" thickBot="1" thickTop="1">
      <c r="A49" s="2" t="s">
        <v>11</v>
      </c>
      <c r="B49" s="21">
        <f aca="true" t="shared" si="5" ref="B49:G49">SUM(B43:B48)</f>
        <v>0</v>
      </c>
      <c r="C49" s="21">
        <f t="shared" si="5"/>
        <v>0</v>
      </c>
      <c r="D49" s="21">
        <f t="shared" si="5"/>
        <v>0</v>
      </c>
      <c r="E49" s="21">
        <f t="shared" si="5"/>
        <v>0</v>
      </c>
      <c r="F49" s="21">
        <f t="shared" si="5"/>
        <v>0</v>
      </c>
      <c r="G49" s="21">
        <f t="shared" si="5"/>
        <v>0</v>
      </c>
      <c r="H49" s="21">
        <f>(B49*3)+(D49*1)</f>
        <v>0</v>
      </c>
      <c r="I49" s="21">
        <f>SUM(I43:I48)</f>
        <v>0</v>
      </c>
    </row>
    <row r="50" spans="1:8" ht="16.5" thickBot="1" thickTop="1">
      <c r="A50" s="2" t="s">
        <v>29</v>
      </c>
      <c r="B50" s="3" t="s">
        <v>0</v>
      </c>
      <c r="C50" s="4" t="s">
        <v>1</v>
      </c>
      <c r="D50" s="5"/>
      <c r="E50" s="4" t="s">
        <v>2</v>
      </c>
      <c r="F50" s="5"/>
      <c r="G50" s="3" t="s">
        <v>3</v>
      </c>
      <c r="H50" s="3" t="s">
        <v>4</v>
      </c>
    </row>
    <row r="51" spans="1:8" ht="15.75" thickTop="1">
      <c r="A51" s="99">
        <v>41730</v>
      </c>
      <c r="B51" s="42">
        <v>19</v>
      </c>
      <c r="C51" s="101" t="s">
        <v>65</v>
      </c>
      <c r="D51" s="114"/>
      <c r="E51" s="101" t="s">
        <v>66</v>
      </c>
      <c r="F51" s="132"/>
      <c r="G51" s="22"/>
      <c r="H51" s="22"/>
    </row>
    <row r="52" spans="1:8" ht="15">
      <c r="A52" s="102">
        <v>41730</v>
      </c>
      <c r="B52" s="44">
        <v>19</v>
      </c>
      <c r="C52" s="103" t="s">
        <v>42</v>
      </c>
      <c r="D52" s="104"/>
      <c r="E52" s="133" t="s">
        <v>64</v>
      </c>
      <c r="F52" s="134"/>
      <c r="G52" s="23"/>
      <c r="H52" s="23"/>
    </row>
    <row r="53" spans="1:8" ht="15">
      <c r="A53" s="102">
        <v>41730</v>
      </c>
      <c r="B53" s="44">
        <v>19.3</v>
      </c>
      <c r="C53" s="115" t="s">
        <v>50</v>
      </c>
      <c r="D53" s="104"/>
      <c r="E53" s="103" t="s">
        <v>59</v>
      </c>
      <c r="F53" s="105"/>
      <c r="G53" s="23"/>
      <c r="H53" s="23"/>
    </row>
    <row r="54" spans="1:8" ht="15.75" thickBot="1">
      <c r="A54" s="108">
        <v>41731</v>
      </c>
      <c r="B54" s="59">
        <v>19.3</v>
      </c>
      <c r="C54" s="109" t="s">
        <v>58</v>
      </c>
      <c r="D54" s="110"/>
      <c r="E54" s="109" t="s">
        <v>67</v>
      </c>
      <c r="F54" s="128"/>
      <c r="G54" s="24"/>
      <c r="H54" s="24"/>
    </row>
    <row r="55" spans="1:8" ht="15.75" thickTop="1">
      <c r="A55" s="99">
        <v>41737</v>
      </c>
      <c r="B55" s="42">
        <v>19</v>
      </c>
      <c r="C55" s="113" t="s">
        <v>66</v>
      </c>
      <c r="D55" s="114"/>
      <c r="E55" s="113" t="s">
        <v>58</v>
      </c>
      <c r="F55" s="114"/>
      <c r="G55" s="41"/>
      <c r="H55" s="41"/>
    </row>
    <row r="56" spans="1:8" ht="15">
      <c r="A56" s="102">
        <v>41737</v>
      </c>
      <c r="B56" s="44">
        <v>19</v>
      </c>
      <c r="C56" s="115" t="s">
        <v>64</v>
      </c>
      <c r="D56" s="104"/>
      <c r="E56" s="115" t="s">
        <v>50</v>
      </c>
      <c r="F56" s="104"/>
      <c r="G56" s="23"/>
      <c r="H56" s="23"/>
    </row>
    <row r="57" spans="1:8" ht="15">
      <c r="A57" s="102">
        <v>41737</v>
      </c>
      <c r="B57" s="44">
        <v>19.3</v>
      </c>
      <c r="C57" s="115" t="s">
        <v>59</v>
      </c>
      <c r="D57" s="104"/>
      <c r="E57" s="115" t="s">
        <v>42</v>
      </c>
      <c r="F57" s="104"/>
      <c r="G57" s="23"/>
      <c r="H57" s="23"/>
    </row>
    <row r="58" spans="1:8" ht="15.75" thickBot="1">
      <c r="A58" s="108">
        <v>41737</v>
      </c>
      <c r="B58" s="59">
        <v>19.3</v>
      </c>
      <c r="C58" s="116" t="s">
        <v>67</v>
      </c>
      <c r="D58" s="110"/>
      <c r="E58" s="116" t="s">
        <v>65</v>
      </c>
      <c r="F58" s="110"/>
      <c r="G58" s="24"/>
      <c r="H58" s="24"/>
    </row>
    <row r="59" spans="1:8" ht="15.75" thickTop="1">
      <c r="A59" s="99">
        <v>41744</v>
      </c>
      <c r="B59" s="42">
        <v>19</v>
      </c>
      <c r="C59" s="113" t="s">
        <v>42</v>
      </c>
      <c r="D59" s="114"/>
      <c r="E59" s="113" t="s">
        <v>67</v>
      </c>
      <c r="F59" s="114"/>
      <c r="G59" s="25"/>
      <c r="H59" s="25"/>
    </row>
    <row r="60" spans="1:8" ht="15">
      <c r="A60" s="102">
        <v>41744</v>
      </c>
      <c r="B60" s="44">
        <v>19</v>
      </c>
      <c r="C60" s="115" t="s">
        <v>64</v>
      </c>
      <c r="D60" s="104"/>
      <c r="E60" s="115" t="s">
        <v>58</v>
      </c>
      <c r="F60" s="104"/>
      <c r="G60" s="23"/>
      <c r="H60" s="23"/>
    </row>
    <row r="61" spans="1:8" ht="15">
      <c r="A61" s="102">
        <v>41744</v>
      </c>
      <c r="B61" s="44">
        <v>19.3</v>
      </c>
      <c r="C61" s="115" t="s">
        <v>59</v>
      </c>
      <c r="D61" s="104"/>
      <c r="E61" s="115" t="s">
        <v>65</v>
      </c>
      <c r="F61" s="104"/>
      <c r="G61" s="23"/>
      <c r="H61" s="23"/>
    </row>
    <row r="62" spans="1:8" ht="15.75" thickBot="1">
      <c r="A62" s="108">
        <v>41744</v>
      </c>
      <c r="B62" s="59">
        <v>19.3</v>
      </c>
      <c r="C62" s="116" t="s">
        <v>50</v>
      </c>
      <c r="D62" s="110"/>
      <c r="E62" s="116" t="s">
        <v>66</v>
      </c>
      <c r="F62" s="110"/>
      <c r="G62" s="24"/>
      <c r="H62" s="24"/>
    </row>
    <row r="63" spans="1:8" ht="15.75" thickTop="1">
      <c r="A63" s="99">
        <v>41751</v>
      </c>
      <c r="B63" s="42">
        <v>19</v>
      </c>
      <c r="C63" s="113" t="s">
        <v>65</v>
      </c>
      <c r="D63" s="114"/>
      <c r="E63" s="113" t="s">
        <v>64</v>
      </c>
      <c r="F63" s="114"/>
      <c r="G63" s="23"/>
      <c r="H63" s="23"/>
    </row>
    <row r="64" spans="1:8" ht="15">
      <c r="A64" s="102">
        <v>41751</v>
      </c>
      <c r="B64" s="44">
        <v>19</v>
      </c>
      <c r="C64" s="115" t="s">
        <v>66</v>
      </c>
      <c r="D64" s="104"/>
      <c r="E64" s="115" t="s">
        <v>42</v>
      </c>
      <c r="F64" s="104"/>
      <c r="G64" s="25"/>
      <c r="H64" s="25"/>
    </row>
    <row r="65" spans="1:8" ht="15">
      <c r="A65" s="102">
        <v>41751</v>
      </c>
      <c r="B65" s="44">
        <v>19.3</v>
      </c>
      <c r="C65" s="115" t="s">
        <v>67</v>
      </c>
      <c r="D65" s="104"/>
      <c r="E65" s="115" t="s">
        <v>50</v>
      </c>
      <c r="F65" s="104"/>
      <c r="G65" s="23"/>
      <c r="H65" s="23"/>
    </row>
    <row r="66" spans="1:9" ht="15.75" thickBot="1">
      <c r="A66" s="167">
        <v>41752</v>
      </c>
      <c r="B66" s="168">
        <v>19.3</v>
      </c>
      <c r="C66" s="169" t="s">
        <v>58</v>
      </c>
      <c r="D66" s="170"/>
      <c r="E66" s="169" t="s">
        <v>59</v>
      </c>
      <c r="F66" s="170"/>
      <c r="G66" s="185"/>
      <c r="H66" s="185"/>
      <c r="I66" s="173"/>
    </row>
    <row r="67" spans="1:9" ht="16.5" thickBot="1" thickTop="1">
      <c r="A67" s="174" t="s">
        <v>13</v>
      </c>
      <c r="B67" s="21" t="s">
        <v>15</v>
      </c>
      <c r="C67" s="21" t="s">
        <v>16</v>
      </c>
      <c r="D67" s="21" t="s">
        <v>17</v>
      </c>
      <c r="E67" s="21" t="s">
        <v>6</v>
      </c>
      <c r="F67" s="21" t="s">
        <v>7</v>
      </c>
      <c r="G67" s="21" t="s">
        <v>8</v>
      </c>
      <c r="H67" s="21" t="s">
        <v>9</v>
      </c>
      <c r="I67" s="21" t="s">
        <v>10</v>
      </c>
    </row>
    <row r="68" spans="1:9" ht="15.75" thickTop="1">
      <c r="A68" s="101" t="s">
        <v>65</v>
      </c>
      <c r="B68" s="20"/>
      <c r="C68" s="20"/>
      <c r="D68" s="20"/>
      <c r="E68" s="20"/>
      <c r="F68" s="20"/>
      <c r="G68" s="13">
        <f aca="true" t="shared" si="6" ref="G68:G75">+E68-F68</f>
        <v>0</v>
      </c>
      <c r="H68" s="14">
        <f aca="true" t="shared" si="7" ref="H68:H76">(B68*3)+(D68*1)</f>
        <v>0</v>
      </c>
      <c r="I68" s="20"/>
    </row>
    <row r="69" spans="1:9" ht="15">
      <c r="A69" s="103" t="s">
        <v>42</v>
      </c>
      <c r="B69" s="16"/>
      <c r="C69" s="16"/>
      <c r="D69" s="16"/>
      <c r="E69" s="16"/>
      <c r="F69" s="16"/>
      <c r="G69" s="16">
        <f t="shared" si="6"/>
        <v>0</v>
      </c>
      <c r="H69" s="17">
        <f t="shared" si="7"/>
        <v>0</v>
      </c>
      <c r="I69" s="16"/>
    </row>
    <row r="70" spans="1:9" ht="15">
      <c r="A70" s="115" t="s">
        <v>50</v>
      </c>
      <c r="B70" s="16"/>
      <c r="C70" s="16"/>
      <c r="D70" s="16"/>
      <c r="E70" s="16"/>
      <c r="F70" s="16"/>
      <c r="G70" s="16">
        <f t="shared" si="6"/>
        <v>0</v>
      </c>
      <c r="H70" s="17">
        <f t="shared" si="7"/>
        <v>0</v>
      </c>
      <c r="I70" s="16"/>
    </row>
    <row r="71" spans="1:9" ht="15">
      <c r="A71" s="15" t="s">
        <v>58</v>
      </c>
      <c r="B71" s="16"/>
      <c r="C71" s="16"/>
      <c r="D71" s="16"/>
      <c r="E71" s="16"/>
      <c r="F71" s="16"/>
      <c r="G71" s="16">
        <f t="shared" si="6"/>
        <v>0</v>
      </c>
      <c r="H71" s="17">
        <f t="shared" si="7"/>
        <v>0</v>
      </c>
      <c r="I71" s="16"/>
    </row>
    <row r="72" spans="1:9" ht="15">
      <c r="A72" s="101" t="s">
        <v>66</v>
      </c>
      <c r="B72" s="16"/>
      <c r="C72" s="16"/>
      <c r="D72" s="16"/>
      <c r="E72" s="16"/>
      <c r="F72" s="16"/>
      <c r="G72" s="16">
        <f t="shared" si="6"/>
        <v>0</v>
      </c>
      <c r="H72" s="17">
        <f t="shared" si="7"/>
        <v>0</v>
      </c>
      <c r="I72" s="16"/>
    </row>
    <row r="73" spans="1:9" ht="15">
      <c r="A73" s="133" t="s">
        <v>64</v>
      </c>
      <c r="B73" s="16"/>
      <c r="C73" s="16"/>
      <c r="D73" s="16"/>
      <c r="E73" s="16"/>
      <c r="F73" s="16"/>
      <c r="G73" s="16">
        <f t="shared" si="6"/>
        <v>0</v>
      </c>
      <c r="H73" s="17">
        <f t="shared" si="7"/>
        <v>0</v>
      </c>
      <c r="I73" s="16"/>
    </row>
    <row r="74" spans="1:9" ht="15">
      <c r="A74" s="103" t="s">
        <v>59</v>
      </c>
      <c r="B74" s="16"/>
      <c r="C74" s="16"/>
      <c r="D74" s="16"/>
      <c r="E74" s="16"/>
      <c r="F74" s="16"/>
      <c r="G74" s="16">
        <f t="shared" si="6"/>
        <v>0</v>
      </c>
      <c r="H74" s="17">
        <f t="shared" si="7"/>
        <v>0</v>
      </c>
      <c r="I74" s="16"/>
    </row>
    <row r="75" spans="1:9" ht="15.75" thickBot="1">
      <c r="A75" s="182" t="s">
        <v>67</v>
      </c>
      <c r="B75" s="13"/>
      <c r="C75" s="13"/>
      <c r="D75" s="13"/>
      <c r="E75" s="13"/>
      <c r="F75" s="13"/>
      <c r="G75" s="13">
        <f t="shared" si="6"/>
        <v>0</v>
      </c>
      <c r="H75" s="14">
        <f t="shared" si="7"/>
        <v>0</v>
      </c>
      <c r="I75" s="13"/>
    </row>
    <row r="76" spans="1:9" ht="16.5" thickBot="1" thickTop="1">
      <c r="A76" s="2" t="s">
        <v>11</v>
      </c>
      <c r="B76" s="21">
        <f aca="true" t="shared" si="8" ref="B76:G76">SUM(B68:B75)</f>
        <v>0</v>
      </c>
      <c r="C76" s="21">
        <f t="shared" si="8"/>
        <v>0</v>
      </c>
      <c r="D76" s="21">
        <f t="shared" si="8"/>
        <v>0</v>
      </c>
      <c r="E76" s="21">
        <f t="shared" si="8"/>
        <v>0</v>
      </c>
      <c r="F76" s="21">
        <f t="shared" si="8"/>
        <v>0</v>
      </c>
      <c r="G76" s="21">
        <f t="shared" si="8"/>
        <v>0</v>
      </c>
      <c r="H76" s="21">
        <f t="shared" si="7"/>
        <v>0</v>
      </c>
      <c r="I76" s="21">
        <f>SUM(I68:I75)</f>
        <v>0</v>
      </c>
    </row>
    <row r="77" spans="1:8" ht="16.5" thickBot="1" thickTop="1">
      <c r="A77" s="2" t="s">
        <v>29</v>
      </c>
      <c r="B77" s="3" t="s">
        <v>0</v>
      </c>
      <c r="C77" s="4" t="s">
        <v>1</v>
      </c>
      <c r="D77" s="5"/>
      <c r="E77" s="4" t="s">
        <v>2</v>
      </c>
      <c r="F77" s="5"/>
      <c r="G77" s="3" t="s">
        <v>3</v>
      </c>
      <c r="H77" s="3" t="s">
        <v>4</v>
      </c>
    </row>
    <row r="78" spans="1:8" ht="15.75" thickTop="1">
      <c r="A78" s="102">
        <v>41724</v>
      </c>
      <c r="B78" s="44">
        <v>19.3</v>
      </c>
      <c r="C78" s="103" t="s">
        <v>56</v>
      </c>
      <c r="D78" s="104"/>
      <c r="E78" s="103" t="s">
        <v>52</v>
      </c>
      <c r="F78" s="105"/>
      <c r="G78" s="162"/>
      <c r="H78" s="162"/>
    </row>
    <row r="79" spans="1:8" ht="15">
      <c r="A79" s="99">
        <v>41731</v>
      </c>
      <c r="B79" s="42">
        <v>19</v>
      </c>
      <c r="C79" s="113" t="s">
        <v>55</v>
      </c>
      <c r="D79" s="114"/>
      <c r="E79" s="100" t="s">
        <v>32</v>
      </c>
      <c r="F79" s="135"/>
      <c r="G79" s="25"/>
      <c r="H79" s="25"/>
    </row>
    <row r="80" spans="1:8" ht="15">
      <c r="A80" s="102">
        <v>41731</v>
      </c>
      <c r="B80" s="44">
        <v>19</v>
      </c>
      <c r="C80" s="103" t="s">
        <v>51</v>
      </c>
      <c r="D80" s="104"/>
      <c r="E80" s="115" t="s">
        <v>69</v>
      </c>
      <c r="F80" s="105"/>
      <c r="G80" s="23"/>
      <c r="H80" s="23"/>
    </row>
    <row r="81" spans="1:8" ht="15.75" thickBot="1">
      <c r="A81" s="108">
        <v>41731</v>
      </c>
      <c r="B81" s="59">
        <v>19.3</v>
      </c>
      <c r="C81" s="136" t="s">
        <v>68</v>
      </c>
      <c r="D81" s="110"/>
      <c r="E81" s="137" t="s">
        <v>41</v>
      </c>
      <c r="F81" s="128"/>
      <c r="G81" s="24"/>
      <c r="H81" s="24"/>
    </row>
    <row r="82" spans="1:8" ht="15.75" thickTop="1">
      <c r="A82" s="99">
        <v>41738</v>
      </c>
      <c r="B82" s="42">
        <v>18.3</v>
      </c>
      <c r="C82" s="113" t="s">
        <v>41</v>
      </c>
      <c r="D82" s="114"/>
      <c r="E82" s="113" t="s">
        <v>55</v>
      </c>
      <c r="F82" s="114"/>
      <c r="G82" s="41"/>
      <c r="H82" s="41"/>
    </row>
    <row r="83" spans="1:8" ht="15">
      <c r="A83" s="102">
        <v>41738</v>
      </c>
      <c r="B83" s="44">
        <v>19.3</v>
      </c>
      <c r="C83" s="115" t="s">
        <v>69</v>
      </c>
      <c r="D83" s="104"/>
      <c r="E83" s="115" t="s">
        <v>56</v>
      </c>
      <c r="F83" s="104"/>
      <c r="G83" s="23"/>
      <c r="H83" s="23"/>
    </row>
    <row r="84" spans="1:8" ht="15">
      <c r="A84" s="102">
        <v>41738</v>
      </c>
      <c r="B84" s="44">
        <v>19.45</v>
      </c>
      <c r="C84" s="115" t="s">
        <v>32</v>
      </c>
      <c r="D84" s="104"/>
      <c r="E84" s="115" t="s">
        <v>68</v>
      </c>
      <c r="F84" s="104"/>
      <c r="G84" s="23"/>
      <c r="H84" s="23"/>
    </row>
    <row r="85" spans="1:8" ht="15.75" thickBot="1">
      <c r="A85" s="108">
        <v>41738</v>
      </c>
      <c r="B85" s="59">
        <v>20</v>
      </c>
      <c r="C85" s="116" t="s">
        <v>52</v>
      </c>
      <c r="D85" s="110"/>
      <c r="E85" s="116" t="s">
        <v>51</v>
      </c>
      <c r="F85" s="110"/>
      <c r="G85" s="24"/>
      <c r="H85" s="24"/>
    </row>
    <row r="86" spans="1:8" ht="15.75" thickTop="1">
      <c r="A86" s="99">
        <v>41745</v>
      </c>
      <c r="B86" s="42">
        <v>18.3</v>
      </c>
      <c r="C86" s="113" t="s">
        <v>41</v>
      </c>
      <c r="D86" s="114"/>
      <c r="E86" s="113" t="s">
        <v>51</v>
      </c>
      <c r="F86" s="114"/>
      <c r="G86" s="25"/>
      <c r="H86" s="25"/>
    </row>
    <row r="87" spans="1:8" ht="15">
      <c r="A87" s="102">
        <v>41745</v>
      </c>
      <c r="B87" s="44">
        <v>19</v>
      </c>
      <c r="C87" s="115" t="s">
        <v>55</v>
      </c>
      <c r="D87" s="104"/>
      <c r="E87" s="115" t="s">
        <v>52</v>
      </c>
      <c r="F87" s="104"/>
      <c r="G87" s="23"/>
      <c r="H87" s="23"/>
    </row>
    <row r="88" spans="1:8" ht="15">
      <c r="A88" s="102">
        <v>41745</v>
      </c>
      <c r="B88" s="44">
        <v>19.3</v>
      </c>
      <c r="C88" s="115" t="s">
        <v>68</v>
      </c>
      <c r="D88" s="104"/>
      <c r="E88" s="115" t="s">
        <v>69</v>
      </c>
      <c r="F88" s="104"/>
      <c r="G88" s="23"/>
      <c r="H88" s="23"/>
    </row>
    <row r="89" spans="1:8" ht="15.75" thickBot="1">
      <c r="A89" s="108">
        <v>41745</v>
      </c>
      <c r="B89" s="59">
        <v>19.45</v>
      </c>
      <c r="C89" s="116" t="s">
        <v>32</v>
      </c>
      <c r="D89" s="110"/>
      <c r="E89" s="116" t="s">
        <v>56</v>
      </c>
      <c r="F89" s="110"/>
      <c r="G89" s="24"/>
      <c r="H89" s="24"/>
    </row>
    <row r="90" spans="1:8" ht="15.75" thickTop="1">
      <c r="A90" s="99">
        <v>41752</v>
      </c>
      <c r="B90" s="42">
        <v>19</v>
      </c>
      <c r="C90" s="113" t="s">
        <v>51</v>
      </c>
      <c r="D90" s="114"/>
      <c r="E90" s="113" t="s">
        <v>32</v>
      </c>
      <c r="F90" s="114"/>
      <c r="G90" s="23"/>
      <c r="H90" s="23"/>
    </row>
    <row r="91" spans="1:9" ht="15">
      <c r="A91" s="102">
        <v>41752</v>
      </c>
      <c r="B91" s="44">
        <v>19.3</v>
      </c>
      <c r="C91" s="115" t="s">
        <v>56</v>
      </c>
      <c r="D91" s="104"/>
      <c r="E91" s="115" t="s">
        <v>41</v>
      </c>
      <c r="F91" s="104"/>
      <c r="G91" s="25"/>
      <c r="H91" s="25"/>
      <c r="I91" s="138"/>
    </row>
    <row r="92" spans="1:9" ht="15">
      <c r="A92" s="102">
        <v>41752</v>
      </c>
      <c r="B92" s="44">
        <v>19.3</v>
      </c>
      <c r="C92" s="115" t="s">
        <v>69</v>
      </c>
      <c r="D92" s="104"/>
      <c r="E92" s="115" t="s">
        <v>55</v>
      </c>
      <c r="F92" s="104"/>
      <c r="G92" s="23"/>
      <c r="H92" s="23"/>
      <c r="I92" s="138"/>
    </row>
    <row r="93" spans="1:9" ht="15.75" thickBot="1">
      <c r="A93" s="167">
        <v>41752</v>
      </c>
      <c r="B93" s="168">
        <v>20</v>
      </c>
      <c r="C93" s="169" t="s">
        <v>52</v>
      </c>
      <c r="D93" s="170"/>
      <c r="E93" s="169" t="s">
        <v>68</v>
      </c>
      <c r="F93" s="170"/>
      <c r="G93" s="185"/>
      <c r="H93" s="185"/>
      <c r="I93" s="173"/>
    </row>
    <row r="94" spans="1:9" ht="16.5" thickBot="1" thickTop="1">
      <c r="A94" s="174" t="s">
        <v>14</v>
      </c>
      <c r="B94" s="21" t="s">
        <v>15</v>
      </c>
      <c r="C94" s="21" t="s">
        <v>16</v>
      </c>
      <c r="D94" s="21" t="s">
        <v>17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10</v>
      </c>
    </row>
    <row r="95" spans="1:9" ht="15.75" thickTop="1">
      <c r="A95" s="113" t="s">
        <v>55</v>
      </c>
      <c r="B95" s="20"/>
      <c r="C95" s="20"/>
      <c r="D95" s="20"/>
      <c r="E95" s="20"/>
      <c r="F95" s="20"/>
      <c r="G95" s="13">
        <f aca="true" t="shared" si="9" ref="G95:G102">+E95-F95</f>
        <v>0</v>
      </c>
      <c r="H95" s="14">
        <f aca="true" t="shared" si="10" ref="H95:H103">(B95*3)+(D95*1)</f>
        <v>0</v>
      </c>
      <c r="I95" s="20"/>
    </row>
    <row r="96" spans="1:9" ht="15">
      <c r="A96" s="103" t="s">
        <v>51</v>
      </c>
      <c r="B96" s="16"/>
      <c r="C96" s="16"/>
      <c r="D96" s="16"/>
      <c r="E96" s="16"/>
      <c r="F96" s="16"/>
      <c r="G96" s="16">
        <f t="shared" si="9"/>
        <v>0</v>
      </c>
      <c r="H96" s="17">
        <f t="shared" si="10"/>
        <v>0</v>
      </c>
      <c r="I96" s="16"/>
    </row>
    <row r="97" spans="1:9" ht="15">
      <c r="A97" s="103" t="s">
        <v>56</v>
      </c>
      <c r="B97" s="16"/>
      <c r="C97" s="16"/>
      <c r="D97" s="16"/>
      <c r="E97" s="16"/>
      <c r="F97" s="16"/>
      <c r="G97" s="16">
        <f t="shared" si="9"/>
        <v>0</v>
      </c>
      <c r="H97" s="17">
        <f t="shared" si="10"/>
        <v>0</v>
      </c>
      <c r="I97" s="16"/>
    </row>
    <row r="98" spans="1:9" ht="15">
      <c r="A98" s="58" t="s">
        <v>68</v>
      </c>
      <c r="B98" s="16"/>
      <c r="C98" s="16"/>
      <c r="D98" s="16"/>
      <c r="E98" s="16"/>
      <c r="F98" s="16"/>
      <c r="G98" s="16">
        <f t="shared" si="9"/>
        <v>0</v>
      </c>
      <c r="H98" s="17">
        <f t="shared" si="10"/>
        <v>0</v>
      </c>
      <c r="I98" s="16"/>
    </row>
    <row r="99" spans="1:9" ht="15">
      <c r="A99" s="100" t="s">
        <v>32</v>
      </c>
      <c r="B99" s="16"/>
      <c r="C99" s="16"/>
      <c r="D99" s="16"/>
      <c r="E99" s="16"/>
      <c r="F99" s="16"/>
      <c r="G99" s="16">
        <f t="shared" si="9"/>
        <v>0</v>
      </c>
      <c r="H99" s="17">
        <f t="shared" si="10"/>
        <v>0</v>
      </c>
      <c r="I99" s="16"/>
    </row>
    <row r="100" spans="1:9" ht="15">
      <c r="A100" s="115" t="s">
        <v>69</v>
      </c>
      <c r="B100" s="16"/>
      <c r="C100" s="16"/>
      <c r="D100" s="16"/>
      <c r="E100" s="16"/>
      <c r="F100" s="16"/>
      <c r="G100" s="16">
        <f t="shared" si="9"/>
        <v>0</v>
      </c>
      <c r="H100" s="17">
        <f t="shared" si="10"/>
        <v>0</v>
      </c>
      <c r="I100" s="16"/>
    </row>
    <row r="101" spans="1:9" ht="15">
      <c r="A101" s="103" t="s">
        <v>52</v>
      </c>
      <c r="B101" s="16"/>
      <c r="C101" s="16"/>
      <c r="D101" s="16"/>
      <c r="E101" s="16"/>
      <c r="F101" s="16"/>
      <c r="G101" s="16">
        <f t="shared" si="9"/>
        <v>0</v>
      </c>
      <c r="H101" s="17">
        <f t="shared" si="10"/>
        <v>0</v>
      </c>
      <c r="I101" s="16"/>
    </row>
    <row r="102" spans="1:9" ht="15.75" thickBot="1">
      <c r="A102" s="186" t="s">
        <v>41</v>
      </c>
      <c r="B102" s="13"/>
      <c r="C102" s="13"/>
      <c r="D102" s="13"/>
      <c r="E102" s="13"/>
      <c r="F102" s="13"/>
      <c r="G102" s="13">
        <f t="shared" si="9"/>
        <v>0</v>
      </c>
      <c r="H102" s="14">
        <f t="shared" si="10"/>
        <v>0</v>
      </c>
      <c r="I102" s="13"/>
    </row>
    <row r="103" spans="1:9" ht="16.5" thickBot="1" thickTop="1">
      <c r="A103" s="2" t="s">
        <v>11</v>
      </c>
      <c r="B103" s="21">
        <f aca="true" t="shared" si="11" ref="B103:G103">SUM(B95:B102)</f>
        <v>0</v>
      </c>
      <c r="C103" s="21">
        <f t="shared" si="11"/>
        <v>0</v>
      </c>
      <c r="D103" s="21">
        <f t="shared" si="11"/>
        <v>0</v>
      </c>
      <c r="E103" s="21">
        <f t="shared" si="11"/>
        <v>0</v>
      </c>
      <c r="F103" s="21">
        <f t="shared" si="11"/>
        <v>0</v>
      </c>
      <c r="G103" s="21">
        <f t="shared" si="11"/>
        <v>0</v>
      </c>
      <c r="H103" s="21">
        <f t="shared" si="10"/>
        <v>0</v>
      </c>
      <c r="I103" s="21">
        <f>SUM(I95:I102)</f>
        <v>0</v>
      </c>
    </row>
    <row r="104" ht="15.75" thickTop="1">
      <c r="A104" s="34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2" fitToWidth="1" orientation="portrait" paperSize="9" scale="94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G79" sqref="G79"/>
    </sheetView>
  </sheetViews>
  <sheetFormatPr defaultColWidth="9.140625" defaultRowHeight="12.75"/>
  <cols>
    <col min="1" max="1" width="2.7109375" style="35" customWidth="1"/>
    <col min="2" max="2" width="7.8515625" style="35" customWidth="1"/>
    <col min="3" max="3" width="6.28125" style="35" customWidth="1"/>
    <col min="4" max="4" width="6.00390625" style="71" customWidth="1"/>
    <col min="5" max="5" width="19.421875" style="35" bestFit="1" customWidth="1"/>
    <col min="6" max="6" width="5.7109375" style="71" customWidth="1"/>
    <col min="7" max="7" width="19.421875" style="35" bestFit="1" customWidth="1"/>
    <col min="8" max="9" width="6.7109375" style="35" customWidth="1"/>
    <col min="10" max="10" width="1.7109375" style="35" customWidth="1"/>
  </cols>
  <sheetData>
    <row r="1" spans="1:9" ht="15" customHeight="1" thickBot="1" thickTop="1">
      <c r="A1" s="194" t="s">
        <v>72</v>
      </c>
      <c r="B1" s="189"/>
      <c r="C1" s="189"/>
      <c r="D1" s="190"/>
      <c r="E1" s="189"/>
      <c r="F1" s="190"/>
      <c r="G1" s="189"/>
      <c r="H1" s="195" t="s">
        <v>73</v>
      </c>
      <c r="I1" s="193"/>
    </row>
    <row r="2" spans="1:9" ht="15" customHeight="1" thickBot="1" thickTop="1">
      <c r="A2" s="37" t="s">
        <v>18</v>
      </c>
      <c r="B2" s="37" t="s">
        <v>19</v>
      </c>
      <c r="C2" s="37" t="s">
        <v>0</v>
      </c>
      <c r="D2" s="38" t="s">
        <v>20</v>
      </c>
      <c r="E2" s="38" t="s">
        <v>1</v>
      </c>
      <c r="F2" s="38" t="s">
        <v>20</v>
      </c>
      <c r="G2" s="38" t="s">
        <v>2</v>
      </c>
      <c r="H2" s="38" t="s">
        <v>21</v>
      </c>
      <c r="I2" s="37" t="s">
        <v>22</v>
      </c>
    </row>
    <row r="3" spans="1:9" ht="15" customHeight="1" thickBot="1" thickTop="1">
      <c r="A3" s="158" t="s">
        <v>26</v>
      </c>
      <c r="B3" s="159">
        <v>41724</v>
      </c>
      <c r="C3" s="158">
        <v>20</v>
      </c>
      <c r="D3" s="160">
        <v>1943</v>
      </c>
      <c r="E3" s="161" t="s">
        <v>56</v>
      </c>
      <c r="F3" s="160">
        <v>1021</v>
      </c>
      <c r="G3" s="161" t="s">
        <v>52</v>
      </c>
      <c r="H3" s="160"/>
      <c r="I3" s="160"/>
    </row>
    <row r="4" spans="1:9" ht="15" customHeight="1" thickTop="1">
      <c r="A4" s="98" t="s">
        <v>24</v>
      </c>
      <c r="B4" s="142">
        <v>41730</v>
      </c>
      <c r="C4" s="42">
        <v>19</v>
      </c>
      <c r="D4" s="143">
        <v>4385</v>
      </c>
      <c r="E4" s="53" t="s">
        <v>47</v>
      </c>
      <c r="F4" s="98">
        <v>3541</v>
      </c>
      <c r="G4" s="144" t="s">
        <v>45</v>
      </c>
      <c r="H4" s="98"/>
      <c r="I4" s="98"/>
    </row>
    <row r="5" spans="1:9" ht="15" customHeight="1">
      <c r="A5" s="16" t="s">
        <v>24</v>
      </c>
      <c r="B5" s="139">
        <v>41730</v>
      </c>
      <c r="C5" s="44">
        <v>19</v>
      </c>
      <c r="D5" s="16">
        <v>9264</v>
      </c>
      <c r="E5" s="15" t="s">
        <v>46</v>
      </c>
      <c r="F5" s="16">
        <v>3623</v>
      </c>
      <c r="G5" s="15" t="s">
        <v>44</v>
      </c>
      <c r="H5" s="16"/>
      <c r="I5" s="16"/>
    </row>
    <row r="6" spans="1:9" ht="15" customHeight="1">
      <c r="A6" s="44" t="s">
        <v>25</v>
      </c>
      <c r="B6" s="139">
        <v>41730</v>
      </c>
      <c r="C6" s="44">
        <v>19</v>
      </c>
      <c r="D6" s="16">
        <v>5861</v>
      </c>
      <c r="E6" s="15" t="s">
        <v>65</v>
      </c>
      <c r="F6" s="16">
        <v>9401</v>
      </c>
      <c r="G6" s="15" t="s">
        <v>66</v>
      </c>
      <c r="H6" s="16"/>
      <c r="I6" s="16"/>
    </row>
    <row r="7" spans="1:9" ht="15" customHeight="1">
      <c r="A7" s="44" t="s">
        <v>25</v>
      </c>
      <c r="B7" s="139">
        <v>41730</v>
      </c>
      <c r="C7" s="44">
        <v>19</v>
      </c>
      <c r="D7" s="16">
        <v>4010</v>
      </c>
      <c r="E7" s="15" t="s">
        <v>42</v>
      </c>
      <c r="F7" s="72">
        <v>4133</v>
      </c>
      <c r="G7" s="140" t="s">
        <v>64</v>
      </c>
      <c r="H7" s="72"/>
      <c r="I7" s="72"/>
    </row>
    <row r="8" spans="1:9" ht="15" customHeight="1">
      <c r="A8" s="16" t="s">
        <v>24</v>
      </c>
      <c r="B8" s="139">
        <v>41730</v>
      </c>
      <c r="C8" s="44">
        <v>19.3</v>
      </c>
      <c r="D8" s="72">
        <v>2829</v>
      </c>
      <c r="E8" s="12" t="s">
        <v>43</v>
      </c>
      <c r="F8" s="16">
        <v>4297</v>
      </c>
      <c r="G8" s="15" t="s">
        <v>61</v>
      </c>
      <c r="H8" s="16"/>
      <c r="I8" s="16"/>
    </row>
    <row r="9" spans="1:9" ht="15" customHeight="1">
      <c r="A9" s="73" t="s">
        <v>23</v>
      </c>
      <c r="B9" s="141">
        <v>41730</v>
      </c>
      <c r="C9" s="95">
        <v>19.3</v>
      </c>
      <c r="D9" s="16">
        <v>1046</v>
      </c>
      <c r="E9" s="15" t="s">
        <v>48</v>
      </c>
      <c r="F9" s="73">
        <v>3878</v>
      </c>
      <c r="G9" s="15" t="s">
        <v>62</v>
      </c>
      <c r="H9" s="73"/>
      <c r="I9" s="73"/>
    </row>
    <row r="10" spans="1:9" ht="15" customHeight="1" thickBot="1">
      <c r="A10" s="59" t="s">
        <v>25</v>
      </c>
      <c r="B10" s="148">
        <v>41730</v>
      </c>
      <c r="C10" s="59">
        <v>19.3</v>
      </c>
      <c r="D10" s="107">
        <v>8601</v>
      </c>
      <c r="E10" s="61" t="s">
        <v>50</v>
      </c>
      <c r="F10" s="107">
        <v>3957</v>
      </c>
      <c r="G10" s="19" t="s">
        <v>59</v>
      </c>
      <c r="H10" s="107"/>
      <c r="I10" s="107"/>
    </row>
    <row r="11" spans="1:9" ht="15" customHeight="1" thickTop="1">
      <c r="A11" s="98" t="s">
        <v>24</v>
      </c>
      <c r="B11" s="142">
        <v>41731</v>
      </c>
      <c r="C11" s="42">
        <v>19</v>
      </c>
      <c r="D11" s="98">
        <v>8101</v>
      </c>
      <c r="E11" s="144" t="s">
        <v>54</v>
      </c>
      <c r="F11" s="145">
        <v>9524</v>
      </c>
      <c r="G11" s="53" t="s">
        <v>57</v>
      </c>
      <c r="H11" s="145"/>
      <c r="I11" s="145"/>
    </row>
    <row r="12" spans="1:9" ht="15" customHeight="1">
      <c r="A12" s="44" t="s">
        <v>26</v>
      </c>
      <c r="B12" s="139">
        <v>41731</v>
      </c>
      <c r="C12" s="44">
        <v>19</v>
      </c>
      <c r="D12" s="73">
        <v>4265</v>
      </c>
      <c r="E12" s="26" t="s">
        <v>55</v>
      </c>
      <c r="F12" s="72">
        <v>5588</v>
      </c>
      <c r="G12" s="12" t="s">
        <v>32</v>
      </c>
      <c r="H12" s="72"/>
      <c r="I12" s="72"/>
    </row>
    <row r="13" spans="1:9" ht="15" customHeight="1">
      <c r="A13" s="44" t="s">
        <v>26</v>
      </c>
      <c r="B13" s="139">
        <v>41731</v>
      </c>
      <c r="C13" s="44">
        <v>19</v>
      </c>
      <c r="D13" s="16">
        <v>9361</v>
      </c>
      <c r="E13" s="15" t="s">
        <v>51</v>
      </c>
      <c r="F13" s="16">
        <v>3630</v>
      </c>
      <c r="G13" s="26" t="s">
        <v>69</v>
      </c>
      <c r="H13" s="16"/>
      <c r="I13" s="16"/>
    </row>
    <row r="14" spans="1:9" ht="15" customHeight="1">
      <c r="A14" s="44" t="s">
        <v>25</v>
      </c>
      <c r="B14" s="139">
        <v>41731</v>
      </c>
      <c r="C14" s="44">
        <v>19.3</v>
      </c>
      <c r="D14" s="16">
        <v>8126</v>
      </c>
      <c r="E14" s="15" t="s">
        <v>58</v>
      </c>
      <c r="F14" s="16">
        <v>3558</v>
      </c>
      <c r="G14" s="15" t="s">
        <v>67</v>
      </c>
      <c r="H14" s="16"/>
      <c r="I14" s="16"/>
    </row>
    <row r="15" spans="1:9" ht="15" customHeight="1" thickBot="1">
      <c r="A15" s="59" t="s">
        <v>26</v>
      </c>
      <c r="B15" s="148">
        <v>41731</v>
      </c>
      <c r="C15" s="59">
        <v>19.3</v>
      </c>
      <c r="D15" s="149">
        <v>3197</v>
      </c>
      <c r="E15" s="150" t="s">
        <v>68</v>
      </c>
      <c r="F15" s="107">
        <v>6353</v>
      </c>
      <c r="G15" s="151" t="s">
        <v>41</v>
      </c>
      <c r="H15" s="107"/>
      <c r="I15" s="107"/>
    </row>
    <row r="16" spans="1:9" ht="15" customHeight="1" thickTop="1">
      <c r="A16" s="117" t="s">
        <v>23</v>
      </c>
      <c r="B16" s="146">
        <v>41732</v>
      </c>
      <c r="C16" s="119">
        <v>19.3</v>
      </c>
      <c r="D16" s="98">
        <v>8765</v>
      </c>
      <c r="E16" s="144" t="s">
        <v>49</v>
      </c>
      <c r="F16" s="98">
        <v>4162</v>
      </c>
      <c r="G16" s="144" t="s">
        <v>53</v>
      </c>
      <c r="H16" s="98"/>
      <c r="I16" s="98"/>
    </row>
    <row r="17" spans="1:9" ht="15" customHeight="1" thickBot="1">
      <c r="A17" s="124" t="s">
        <v>23</v>
      </c>
      <c r="B17" s="152">
        <v>41732</v>
      </c>
      <c r="C17" s="126">
        <v>19.3</v>
      </c>
      <c r="D17" s="107">
        <v>7166</v>
      </c>
      <c r="E17" s="19" t="s">
        <v>60</v>
      </c>
      <c r="F17" s="107">
        <v>6258</v>
      </c>
      <c r="G17" s="19" t="s">
        <v>63</v>
      </c>
      <c r="H17" s="107"/>
      <c r="I17" s="107"/>
    </row>
    <row r="18" spans="1:9" ht="15" customHeight="1" thickTop="1">
      <c r="A18" s="117" t="s">
        <v>23</v>
      </c>
      <c r="B18" s="146">
        <v>41737</v>
      </c>
      <c r="C18" s="119">
        <v>18.3</v>
      </c>
      <c r="D18" s="117">
        <v>4162</v>
      </c>
      <c r="E18" s="147" t="s">
        <v>53</v>
      </c>
      <c r="F18" s="117">
        <v>1046</v>
      </c>
      <c r="G18" s="147" t="s">
        <v>48</v>
      </c>
      <c r="H18" s="117"/>
      <c r="I18" s="117"/>
    </row>
    <row r="19" spans="1:9" ht="15" customHeight="1">
      <c r="A19" s="44" t="s">
        <v>25</v>
      </c>
      <c r="B19" s="139">
        <v>41737</v>
      </c>
      <c r="C19" s="44">
        <v>19</v>
      </c>
      <c r="D19" s="16">
        <v>9401</v>
      </c>
      <c r="E19" s="26" t="s">
        <v>66</v>
      </c>
      <c r="F19" s="16">
        <v>8126</v>
      </c>
      <c r="G19" s="26" t="s">
        <v>58</v>
      </c>
      <c r="H19" s="16"/>
      <c r="I19" s="16"/>
    </row>
    <row r="20" spans="1:9" ht="15" customHeight="1">
      <c r="A20" s="44" t="s">
        <v>25</v>
      </c>
      <c r="B20" s="139">
        <v>41737</v>
      </c>
      <c r="C20" s="44">
        <v>19</v>
      </c>
      <c r="D20" s="16">
        <v>4133</v>
      </c>
      <c r="E20" s="26" t="s">
        <v>64</v>
      </c>
      <c r="F20" s="16">
        <v>8601</v>
      </c>
      <c r="G20" s="26" t="s">
        <v>50</v>
      </c>
      <c r="H20" s="16"/>
      <c r="I20" s="16"/>
    </row>
    <row r="21" spans="1:9" ht="15" customHeight="1">
      <c r="A21" s="16" t="s">
        <v>24</v>
      </c>
      <c r="B21" s="139">
        <v>41737</v>
      </c>
      <c r="C21" s="44">
        <v>19.3</v>
      </c>
      <c r="D21" s="16">
        <v>3623</v>
      </c>
      <c r="E21" s="26" t="s">
        <v>44</v>
      </c>
      <c r="F21" s="16">
        <v>8101</v>
      </c>
      <c r="G21" s="26" t="s">
        <v>54</v>
      </c>
      <c r="H21" s="16"/>
      <c r="I21" s="16"/>
    </row>
    <row r="22" spans="1:9" ht="15" customHeight="1">
      <c r="A22" s="16" t="s">
        <v>24</v>
      </c>
      <c r="B22" s="139">
        <v>41737</v>
      </c>
      <c r="C22" s="44">
        <v>19.3</v>
      </c>
      <c r="D22" s="16">
        <v>4297</v>
      </c>
      <c r="E22" s="26" t="s">
        <v>61</v>
      </c>
      <c r="F22" s="16">
        <v>4385</v>
      </c>
      <c r="G22" s="26" t="s">
        <v>47</v>
      </c>
      <c r="H22" s="16"/>
      <c r="I22" s="16"/>
    </row>
    <row r="23" spans="1:9" ht="15" customHeight="1">
      <c r="A23" s="16" t="s">
        <v>24</v>
      </c>
      <c r="B23" s="139">
        <v>41737</v>
      </c>
      <c r="C23" s="44">
        <v>19.3</v>
      </c>
      <c r="D23" s="16">
        <v>3541</v>
      </c>
      <c r="E23" s="26" t="s">
        <v>45</v>
      </c>
      <c r="F23" s="16">
        <v>2829</v>
      </c>
      <c r="G23" s="26" t="s">
        <v>43</v>
      </c>
      <c r="H23" s="16"/>
      <c r="I23" s="16"/>
    </row>
    <row r="24" spans="1:9" ht="15" customHeight="1">
      <c r="A24" s="73" t="s">
        <v>23</v>
      </c>
      <c r="B24" s="141">
        <v>41737</v>
      </c>
      <c r="C24" s="95">
        <v>19.3</v>
      </c>
      <c r="D24" s="73">
        <v>6258</v>
      </c>
      <c r="E24" s="74" t="s">
        <v>63</v>
      </c>
      <c r="F24" s="73">
        <v>8765</v>
      </c>
      <c r="G24" s="74" t="s">
        <v>49</v>
      </c>
      <c r="H24" s="73"/>
      <c r="I24" s="73"/>
    </row>
    <row r="25" spans="1:9" ht="15" customHeight="1">
      <c r="A25" s="44" t="s">
        <v>25</v>
      </c>
      <c r="B25" s="139">
        <v>41737</v>
      </c>
      <c r="C25" s="44">
        <v>19.3</v>
      </c>
      <c r="D25" s="16">
        <v>3957</v>
      </c>
      <c r="E25" s="26" t="s">
        <v>59</v>
      </c>
      <c r="F25" s="16">
        <v>4010</v>
      </c>
      <c r="G25" s="26" t="s">
        <v>42</v>
      </c>
      <c r="H25" s="16"/>
      <c r="I25" s="16"/>
    </row>
    <row r="26" spans="1:9" ht="15" customHeight="1" thickBot="1">
      <c r="A26" s="59" t="s">
        <v>25</v>
      </c>
      <c r="B26" s="148">
        <v>41737</v>
      </c>
      <c r="C26" s="59">
        <v>19.3</v>
      </c>
      <c r="D26" s="107">
        <v>3558</v>
      </c>
      <c r="E26" s="61" t="s">
        <v>67</v>
      </c>
      <c r="F26" s="107">
        <v>5861</v>
      </c>
      <c r="G26" s="61" t="s">
        <v>65</v>
      </c>
      <c r="H26" s="107"/>
      <c r="I26" s="107"/>
    </row>
    <row r="27" spans="1:9" ht="15" customHeight="1" thickTop="1">
      <c r="A27" s="42" t="s">
        <v>26</v>
      </c>
      <c r="B27" s="142">
        <v>41738</v>
      </c>
      <c r="C27" s="42">
        <v>18.3</v>
      </c>
      <c r="D27" s="98">
        <v>6353</v>
      </c>
      <c r="E27" s="33" t="s">
        <v>41</v>
      </c>
      <c r="F27" s="98">
        <v>4265</v>
      </c>
      <c r="G27" s="33" t="s">
        <v>55</v>
      </c>
      <c r="H27" s="98"/>
      <c r="I27" s="98"/>
    </row>
    <row r="28" spans="1:9" ht="15" customHeight="1">
      <c r="A28" s="73" t="s">
        <v>23</v>
      </c>
      <c r="B28" s="141">
        <v>41738</v>
      </c>
      <c r="C28" s="95">
        <v>18.45</v>
      </c>
      <c r="D28" s="73">
        <v>3878</v>
      </c>
      <c r="E28" s="74" t="s">
        <v>62</v>
      </c>
      <c r="F28" s="73">
        <v>7166</v>
      </c>
      <c r="G28" s="74" t="s">
        <v>60</v>
      </c>
      <c r="H28" s="73"/>
      <c r="I28" s="73"/>
    </row>
    <row r="29" spans="1:9" ht="15" customHeight="1">
      <c r="A29" s="16" t="s">
        <v>24</v>
      </c>
      <c r="B29" s="139">
        <v>41738</v>
      </c>
      <c r="C29" s="44">
        <v>19.3</v>
      </c>
      <c r="D29" s="16">
        <v>9524</v>
      </c>
      <c r="E29" s="26" t="s">
        <v>57</v>
      </c>
      <c r="F29" s="16">
        <v>9264</v>
      </c>
      <c r="G29" s="26" t="s">
        <v>46</v>
      </c>
      <c r="H29" s="16"/>
      <c r="I29" s="16"/>
    </row>
    <row r="30" spans="1:9" ht="15" customHeight="1">
      <c r="A30" s="44" t="s">
        <v>26</v>
      </c>
      <c r="B30" s="139">
        <v>41738</v>
      </c>
      <c r="C30" s="44">
        <v>19.3</v>
      </c>
      <c r="D30" s="16">
        <v>3630</v>
      </c>
      <c r="E30" s="26" t="s">
        <v>69</v>
      </c>
      <c r="F30" s="16">
        <v>1943</v>
      </c>
      <c r="G30" s="26" t="s">
        <v>56</v>
      </c>
      <c r="H30" s="16"/>
      <c r="I30" s="16"/>
    </row>
    <row r="31" spans="1:9" ht="15" customHeight="1">
      <c r="A31" s="44" t="s">
        <v>26</v>
      </c>
      <c r="B31" s="139">
        <v>41738</v>
      </c>
      <c r="C31" s="44">
        <v>19.45</v>
      </c>
      <c r="D31" s="16">
        <v>5588</v>
      </c>
      <c r="E31" s="26" t="s">
        <v>32</v>
      </c>
      <c r="F31" s="16">
        <v>3197</v>
      </c>
      <c r="G31" s="26" t="s">
        <v>68</v>
      </c>
      <c r="H31" s="16"/>
      <c r="I31" s="16"/>
    </row>
    <row r="32" spans="1:9" ht="15" customHeight="1" thickBot="1">
      <c r="A32" s="59" t="s">
        <v>26</v>
      </c>
      <c r="B32" s="148">
        <v>41738</v>
      </c>
      <c r="C32" s="59">
        <v>20</v>
      </c>
      <c r="D32" s="107">
        <v>1021</v>
      </c>
      <c r="E32" s="61" t="s">
        <v>52</v>
      </c>
      <c r="F32" s="107">
        <v>9361</v>
      </c>
      <c r="G32" s="61" t="s">
        <v>51</v>
      </c>
      <c r="H32" s="107"/>
      <c r="I32" s="107"/>
    </row>
    <row r="33" spans="1:9" ht="15" customHeight="1" thickTop="1">
      <c r="A33" s="98" t="s">
        <v>24</v>
      </c>
      <c r="B33" s="142">
        <v>41744</v>
      </c>
      <c r="C33" s="42">
        <v>19</v>
      </c>
      <c r="D33" s="98">
        <v>4385</v>
      </c>
      <c r="E33" s="33" t="s">
        <v>47</v>
      </c>
      <c r="F33" s="98">
        <v>9524</v>
      </c>
      <c r="G33" s="33" t="s">
        <v>57</v>
      </c>
      <c r="H33" s="98"/>
      <c r="I33" s="98"/>
    </row>
    <row r="34" spans="1:9" ht="15" customHeight="1">
      <c r="A34" s="44" t="s">
        <v>25</v>
      </c>
      <c r="B34" s="139">
        <v>41744</v>
      </c>
      <c r="C34" s="44">
        <v>19</v>
      </c>
      <c r="D34" s="16">
        <v>4010</v>
      </c>
      <c r="E34" s="26" t="s">
        <v>42</v>
      </c>
      <c r="F34" s="16">
        <v>3558</v>
      </c>
      <c r="G34" s="26" t="s">
        <v>67</v>
      </c>
      <c r="H34" s="16"/>
      <c r="I34" s="16"/>
    </row>
    <row r="35" spans="1:9" ht="15" customHeight="1">
      <c r="A35" s="44" t="s">
        <v>25</v>
      </c>
      <c r="B35" s="139">
        <v>41744</v>
      </c>
      <c r="C35" s="44">
        <v>19</v>
      </c>
      <c r="D35" s="16">
        <v>4133</v>
      </c>
      <c r="E35" s="26" t="s">
        <v>64</v>
      </c>
      <c r="F35" s="16">
        <v>8126</v>
      </c>
      <c r="G35" s="26" t="s">
        <v>58</v>
      </c>
      <c r="H35" s="16"/>
      <c r="I35" s="16"/>
    </row>
    <row r="36" spans="1:9" ht="15" customHeight="1">
      <c r="A36" s="16" t="s">
        <v>24</v>
      </c>
      <c r="B36" s="139">
        <v>41744</v>
      </c>
      <c r="C36" s="44">
        <v>19.3</v>
      </c>
      <c r="D36" s="16">
        <v>2829</v>
      </c>
      <c r="E36" s="26" t="s">
        <v>43</v>
      </c>
      <c r="F36" s="16">
        <v>3623</v>
      </c>
      <c r="G36" s="26" t="s">
        <v>44</v>
      </c>
      <c r="H36" s="16"/>
      <c r="I36" s="16"/>
    </row>
    <row r="37" spans="1:9" ht="15" customHeight="1">
      <c r="A37" s="16" t="s">
        <v>24</v>
      </c>
      <c r="B37" s="139">
        <v>41744</v>
      </c>
      <c r="C37" s="44">
        <v>19.3</v>
      </c>
      <c r="D37" s="16">
        <v>4297</v>
      </c>
      <c r="E37" s="26" t="s">
        <v>61</v>
      </c>
      <c r="F37" s="16">
        <v>9264</v>
      </c>
      <c r="G37" s="26" t="s">
        <v>46</v>
      </c>
      <c r="H37" s="16"/>
      <c r="I37" s="16"/>
    </row>
    <row r="38" spans="1:9" ht="15" customHeight="1">
      <c r="A38" s="16" t="s">
        <v>24</v>
      </c>
      <c r="B38" s="139">
        <v>41744</v>
      </c>
      <c r="C38" s="44">
        <v>19.3</v>
      </c>
      <c r="D38" s="16">
        <v>3541</v>
      </c>
      <c r="E38" s="26" t="s">
        <v>45</v>
      </c>
      <c r="F38" s="16">
        <v>8101</v>
      </c>
      <c r="G38" s="26" t="s">
        <v>54</v>
      </c>
      <c r="H38" s="16"/>
      <c r="I38" s="16"/>
    </row>
    <row r="39" spans="1:9" ht="15" customHeight="1">
      <c r="A39" s="73" t="s">
        <v>23</v>
      </c>
      <c r="B39" s="141">
        <v>41744</v>
      </c>
      <c r="C39" s="95">
        <v>19.3</v>
      </c>
      <c r="D39" s="73">
        <v>1046</v>
      </c>
      <c r="E39" s="74" t="s">
        <v>48</v>
      </c>
      <c r="F39" s="73">
        <v>6258</v>
      </c>
      <c r="G39" s="74" t="s">
        <v>63</v>
      </c>
      <c r="H39" s="73"/>
      <c r="I39" s="73"/>
    </row>
    <row r="40" spans="1:9" ht="15" customHeight="1">
      <c r="A40" s="44" t="s">
        <v>25</v>
      </c>
      <c r="B40" s="139">
        <v>41744</v>
      </c>
      <c r="C40" s="44">
        <v>19.3</v>
      </c>
      <c r="D40" s="16">
        <v>3957</v>
      </c>
      <c r="E40" s="26" t="s">
        <v>59</v>
      </c>
      <c r="F40" s="16">
        <v>5861</v>
      </c>
      <c r="G40" s="26" t="s">
        <v>65</v>
      </c>
      <c r="H40" s="16"/>
      <c r="I40" s="16"/>
    </row>
    <row r="41" spans="1:9" ht="15" customHeight="1" thickBot="1">
      <c r="A41" s="59" t="s">
        <v>25</v>
      </c>
      <c r="B41" s="148">
        <v>41744</v>
      </c>
      <c r="C41" s="59">
        <v>19.3</v>
      </c>
      <c r="D41" s="107">
        <v>8601</v>
      </c>
      <c r="E41" s="61" t="s">
        <v>50</v>
      </c>
      <c r="F41" s="107">
        <v>9401</v>
      </c>
      <c r="G41" s="61" t="s">
        <v>66</v>
      </c>
      <c r="H41" s="107"/>
      <c r="I41" s="107"/>
    </row>
    <row r="42" spans="1:9" ht="15" customHeight="1" thickTop="1">
      <c r="A42" s="42" t="s">
        <v>26</v>
      </c>
      <c r="B42" s="142">
        <v>41745</v>
      </c>
      <c r="C42" s="42">
        <v>18.3</v>
      </c>
      <c r="D42" s="98">
        <v>6353</v>
      </c>
      <c r="E42" s="33" t="s">
        <v>41</v>
      </c>
      <c r="F42" s="98">
        <v>9361</v>
      </c>
      <c r="G42" s="33" t="s">
        <v>51</v>
      </c>
      <c r="H42" s="98"/>
      <c r="I42" s="98"/>
    </row>
    <row r="43" spans="1:9" ht="15" customHeight="1">
      <c r="A43" s="44" t="s">
        <v>26</v>
      </c>
      <c r="B43" s="139">
        <v>41745</v>
      </c>
      <c r="C43" s="44">
        <v>19</v>
      </c>
      <c r="D43" s="16">
        <v>4265</v>
      </c>
      <c r="E43" s="26" t="s">
        <v>55</v>
      </c>
      <c r="F43" s="16">
        <v>1021</v>
      </c>
      <c r="G43" s="26" t="s">
        <v>52</v>
      </c>
      <c r="H43" s="16"/>
      <c r="I43" s="16"/>
    </row>
    <row r="44" spans="1:9" ht="15" customHeight="1">
      <c r="A44" s="44" t="s">
        <v>26</v>
      </c>
      <c r="B44" s="139">
        <v>41745</v>
      </c>
      <c r="C44" s="44">
        <v>19.3</v>
      </c>
      <c r="D44" s="16">
        <v>3197</v>
      </c>
      <c r="E44" s="26" t="s">
        <v>68</v>
      </c>
      <c r="F44" s="16">
        <v>3630</v>
      </c>
      <c r="G44" s="26" t="s">
        <v>69</v>
      </c>
      <c r="H44" s="16"/>
      <c r="I44" s="16"/>
    </row>
    <row r="45" spans="1:9" ht="15" customHeight="1" thickBot="1">
      <c r="A45" s="59" t="s">
        <v>26</v>
      </c>
      <c r="B45" s="148">
        <v>41745</v>
      </c>
      <c r="C45" s="59">
        <v>19.45</v>
      </c>
      <c r="D45" s="107">
        <v>5588</v>
      </c>
      <c r="E45" s="61" t="s">
        <v>32</v>
      </c>
      <c r="F45" s="107">
        <v>1943</v>
      </c>
      <c r="G45" s="61" t="s">
        <v>56</v>
      </c>
      <c r="H45" s="107"/>
      <c r="I45" s="107"/>
    </row>
    <row r="46" spans="1:9" ht="15" customHeight="1" thickTop="1">
      <c r="A46" s="117" t="s">
        <v>23</v>
      </c>
      <c r="B46" s="146">
        <v>41746</v>
      </c>
      <c r="C46" s="119">
        <v>18.45</v>
      </c>
      <c r="D46" s="117">
        <v>3878</v>
      </c>
      <c r="E46" s="147" t="s">
        <v>62</v>
      </c>
      <c r="F46" s="117">
        <v>4162</v>
      </c>
      <c r="G46" s="147" t="s">
        <v>53</v>
      </c>
      <c r="H46" s="117"/>
      <c r="I46" s="117"/>
    </row>
    <row r="47" spans="1:9" ht="15" customHeight="1" thickBot="1">
      <c r="A47" s="124" t="s">
        <v>23</v>
      </c>
      <c r="B47" s="152">
        <v>41746</v>
      </c>
      <c r="C47" s="126">
        <v>19.3</v>
      </c>
      <c r="D47" s="124">
        <v>7166</v>
      </c>
      <c r="E47" s="153" t="s">
        <v>60</v>
      </c>
      <c r="F47" s="124">
        <v>8765</v>
      </c>
      <c r="G47" s="153" t="s">
        <v>49</v>
      </c>
      <c r="H47" s="124"/>
      <c r="I47" s="124"/>
    </row>
    <row r="48" spans="1:9" ht="15" customHeight="1" thickTop="1">
      <c r="A48" s="117" t="s">
        <v>23</v>
      </c>
      <c r="B48" s="146">
        <v>41751</v>
      </c>
      <c r="C48" s="119">
        <v>18.3</v>
      </c>
      <c r="D48" s="117">
        <v>4162</v>
      </c>
      <c r="E48" s="147" t="s">
        <v>53</v>
      </c>
      <c r="F48" s="117">
        <v>7166</v>
      </c>
      <c r="G48" s="147" t="s">
        <v>60</v>
      </c>
      <c r="H48" s="117"/>
      <c r="I48" s="117"/>
    </row>
    <row r="49" spans="1:9" ht="15" customHeight="1">
      <c r="A49" s="16" t="s">
        <v>24</v>
      </c>
      <c r="B49" s="139">
        <v>41751</v>
      </c>
      <c r="C49" s="44">
        <v>19</v>
      </c>
      <c r="D49" s="16">
        <v>9264</v>
      </c>
      <c r="E49" s="26" t="s">
        <v>46</v>
      </c>
      <c r="F49" s="16">
        <v>3541</v>
      </c>
      <c r="G49" s="26" t="s">
        <v>45</v>
      </c>
      <c r="H49" s="16"/>
      <c r="I49" s="16"/>
    </row>
    <row r="50" spans="1:9" ht="15" customHeight="1">
      <c r="A50" s="44" t="s">
        <v>25</v>
      </c>
      <c r="B50" s="139">
        <v>41751</v>
      </c>
      <c r="C50" s="44">
        <v>19</v>
      </c>
      <c r="D50" s="16">
        <v>5861</v>
      </c>
      <c r="E50" s="26" t="s">
        <v>65</v>
      </c>
      <c r="F50" s="16">
        <v>4133</v>
      </c>
      <c r="G50" s="26" t="s">
        <v>64</v>
      </c>
      <c r="H50" s="16"/>
      <c r="I50" s="16"/>
    </row>
    <row r="51" spans="1:9" ht="15" customHeight="1">
      <c r="A51" s="44" t="s">
        <v>25</v>
      </c>
      <c r="B51" s="139">
        <v>41751</v>
      </c>
      <c r="C51" s="44">
        <v>19</v>
      </c>
      <c r="D51" s="16">
        <v>9401</v>
      </c>
      <c r="E51" s="26" t="s">
        <v>66</v>
      </c>
      <c r="F51" s="16">
        <v>4010</v>
      </c>
      <c r="G51" s="26" t="s">
        <v>42</v>
      </c>
      <c r="H51" s="16"/>
      <c r="I51" s="16"/>
    </row>
    <row r="52" spans="1:9" ht="15" customHeight="1">
      <c r="A52" s="16" t="s">
        <v>24</v>
      </c>
      <c r="B52" s="139">
        <v>41751</v>
      </c>
      <c r="C52" s="44">
        <v>19.3</v>
      </c>
      <c r="D52" s="16">
        <v>3623</v>
      </c>
      <c r="E52" s="26" t="s">
        <v>44</v>
      </c>
      <c r="F52" s="16">
        <v>4385</v>
      </c>
      <c r="G52" s="26" t="s">
        <v>47</v>
      </c>
      <c r="H52" s="16"/>
      <c r="I52" s="16"/>
    </row>
    <row r="53" spans="1:9" ht="15" customHeight="1">
      <c r="A53" s="73" t="s">
        <v>23</v>
      </c>
      <c r="B53" s="141">
        <v>41751</v>
      </c>
      <c r="C53" s="95">
        <v>19.3</v>
      </c>
      <c r="D53" s="73">
        <v>6258</v>
      </c>
      <c r="E53" s="74" t="s">
        <v>63</v>
      </c>
      <c r="F53" s="73">
        <v>3878</v>
      </c>
      <c r="G53" s="74" t="s">
        <v>62</v>
      </c>
      <c r="H53" s="73"/>
      <c r="I53" s="73"/>
    </row>
    <row r="54" spans="1:9" ht="15" customHeight="1" thickBot="1">
      <c r="A54" s="59" t="s">
        <v>25</v>
      </c>
      <c r="B54" s="148">
        <v>41751</v>
      </c>
      <c r="C54" s="59">
        <v>19.3</v>
      </c>
      <c r="D54" s="107">
        <v>3558</v>
      </c>
      <c r="E54" s="61" t="s">
        <v>67</v>
      </c>
      <c r="F54" s="107">
        <v>8601</v>
      </c>
      <c r="G54" s="61" t="s">
        <v>50</v>
      </c>
      <c r="H54" s="107"/>
      <c r="I54" s="107"/>
    </row>
    <row r="55" spans="1:9" ht="15" customHeight="1" thickTop="1">
      <c r="A55" s="98" t="s">
        <v>24</v>
      </c>
      <c r="B55" s="142">
        <v>41752</v>
      </c>
      <c r="C55" s="42">
        <v>19</v>
      </c>
      <c r="D55" s="98">
        <v>8101</v>
      </c>
      <c r="E55" s="33" t="s">
        <v>54</v>
      </c>
      <c r="F55" s="98">
        <v>4297</v>
      </c>
      <c r="G55" s="33" t="s">
        <v>61</v>
      </c>
      <c r="H55" s="98"/>
      <c r="I55" s="98"/>
    </row>
    <row r="56" spans="1:9" ht="15" customHeight="1">
      <c r="A56" s="44" t="s">
        <v>26</v>
      </c>
      <c r="B56" s="139">
        <v>41752</v>
      </c>
      <c r="C56" s="44">
        <v>19</v>
      </c>
      <c r="D56" s="16">
        <v>9361</v>
      </c>
      <c r="E56" s="26" t="s">
        <v>51</v>
      </c>
      <c r="F56" s="16">
        <v>5588</v>
      </c>
      <c r="G56" s="26" t="s">
        <v>32</v>
      </c>
      <c r="H56" s="16"/>
      <c r="I56" s="16"/>
    </row>
    <row r="57" spans="1:9" ht="15" customHeight="1">
      <c r="A57" s="16" t="s">
        <v>24</v>
      </c>
      <c r="B57" s="139">
        <v>41752</v>
      </c>
      <c r="C57" s="44">
        <v>19.3</v>
      </c>
      <c r="D57" s="16">
        <v>9524</v>
      </c>
      <c r="E57" s="26" t="s">
        <v>57</v>
      </c>
      <c r="F57" s="16">
        <v>2829</v>
      </c>
      <c r="G57" s="26" t="s">
        <v>43</v>
      </c>
      <c r="H57" s="16"/>
      <c r="I57" s="16"/>
    </row>
    <row r="58" spans="1:9" ht="15" customHeight="1">
      <c r="A58" s="44" t="s">
        <v>25</v>
      </c>
      <c r="B58" s="139">
        <v>41752</v>
      </c>
      <c r="C58" s="44">
        <v>19.3</v>
      </c>
      <c r="D58" s="16">
        <v>8126</v>
      </c>
      <c r="E58" s="26" t="s">
        <v>58</v>
      </c>
      <c r="F58" s="16">
        <v>3957</v>
      </c>
      <c r="G58" s="26" t="s">
        <v>59</v>
      </c>
      <c r="H58" s="16"/>
      <c r="I58" s="16"/>
    </row>
    <row r="59" spans="1:9" ht="15" customHeight="1">
      <c r="A59" s="44" t="s">
        <v>26</v>
      </c>
      <c r="B59" s="139">
        <v>41752</v>
      </c>
      <c r="C59" s="44">
        <v>19.3</v>
      </c>
      <c r="D59" s="16">
        <v>1943</v>
      </c>
      <c r="E59" s="26" t="s">
        <v>56</v>
      </c>
      <c r="F59" s="16">
        <v>6353</v>
      </c>
      <c r="G59" s="26" t="s">
        <v>41</v>
      </c>
      <c r="H59" s="16"/>
      <c r="I59" s="16"/>
    </row>
    <row r="60" spans="1:9" ht="15" customHeight="1">
      <c r="A60" s="44" t="s">
        <v>26</v>
      </c>
      <c r="B60" s="139">
        <v>41752</v>
      </c>
      <c r="C60" s="44">
        <v>19.3</v>
      </c>
      <c r="D60" s="16">
        <v>3630</v>
      </c>
      <c r="E60" s="26" t="s">
        <v>69</v>
      </c>
      <c r="F60" s="16">
        <v>4265</v>
      </c>
      <c r="G60" s="26" t="s">
        <v>55</v>
      </c>
      <c r="H60" s="16"/>
      <c r="I60" s="16"/>
    </row>
    <row r="61" spans="1:9" ht="15" customHeight="1" thickBot="1">
      <c r="A61" s="59" t="s">
        <v>26</v>
      </c>
      <c r="B61" s="148">
        <v>41752</v>
      </c>
      <c r="C61" s="59">
        <v>20</v>
      </c>
      <c r="D61" s="107">
        <v>1021</v>
      </c>
      <c r="E61" s="61" t="s">
        <v>52</v>
      </c>
      <c r="F61" s="107">
        <v>3197</v>
      </c>
      <c r="G61" s="61" t="s">
        <v>68</v>
      </c>
      <c r="H61" s="107"/>
      <c r="I61" s="107"/>
    </row>
    <row r="62" spans="1:9" ht="15" customHeight="1" thickBot="1" thickTop="1">
      <c r="A62" s="154" t="s">
        <v>23</v>
      </c>
      <c r="B62" s="155">
        <v>41753</v>
      </c>
      <c r="C62" s="156">
        <v>19.3</v>
      </c>
      <c r="D62" s="154">
        <v>8765</v>
      </c>
      <c r="E62" s="157" t="s">
        <v>49</v>
      </c>
      <c r="F62" s="154">
        <v>1046</v>
      </c>
      <c r="G62" s="157" t="s">
        <v>48</v>
      </c>
      <c r="H62" s="154"/>
      <c r="I62" s="154"/>
    </row>
    <row r="63" spans="1:9" ht="15" customHeight="1" thickTop="1">
      <c r="A63" s="52" t="s">
        <v>27</v>
      </c>
      <c r="B63" s="53"/>
      <c r="C63" s="54"/>
      <c r="D63" s="54"/>
      <c r="E63" s="55"/>
      <c r="F63" s="54"/>
      <c r="G63" s="54"/>
      <c r="H63" s="41"/>
      <c r="I63" s="41"/>
    </row>
    <row r="64" spans="1:9" ht="15" customHeight="1">
      <c r="A64" s="44" t="s">
        <v>33</v>
      </c>
      <c r="B64" s="57">
        <v>41758</v>
      </c>
      <c r="C64" s="43"/>
      <c r="D64" s="45"/>
      <c r="E64" s="46" t="s">
        <v>74</v>
      </c>
      <c r="F64" s="11"/>
      <c r="G64" s="64" t="s">
        <v>75</v>
      </c>
      <c r="H64" s="11"/>
      <c r="I64" s="11"/>
    </row>
    <row r="65" spans="1:9" ht="15" customHeight="1">
      <c r="A65" s="44" t="s">
        <v>35</v>
      </c>
      <c r="B65" s="57">
        <v>41758</v>
      </c>
      <c r="C65" s="43"/>
      <c r="D65" s="39"/>
      <c r="E65" s="48" t="s">
        <v>81</v>
      </c>
      <c r="F65" s="63"/>
      <c r="G65" s="75" t="s">
        <v>76</v>
      </c>
      <c r="H65" s="11"/>
      <c r="I65" s="11"/>
    </row>
    <row r="66" spans="1:9" ht="15" customHeight="1">
      <c r="A66" s="44" t="s">
        <v>34</v>
      </c>
      <c r="B66" s="57">
        <v>41758</v>
      </c>
      <c r="C66" s="84"/>
      <c r="D66" s="85"/>
      <c r="E66" s="86" t="s">
        <v>80</v>
      </c>
      <c r="F66" s="11"/>
      <c r="G66" s="64" t="s">
        <v>77</v>
      </c>
      <c r="H66" s="11"/>
      <c r="I66" s="11"/>
    </row>
    <row r="67" spans="1:9" ht="15" customHeight="1" thickBot="1">
      <c r="A67" s="59" t="s">
        <v>36</v>
      </c>
      <c r="B67" s="60">
        <v>41758</v>
      </c>
      <c r="C67" s="50"/>
      <c r="D67" s="49"/>
      <c r="E67" s="51" t="s">
        <v>79</v>
      </c>
      <c r="F67" s="62"/>
      <c r="G67" s="69" t="s">
        <v>78</v>
      </c>
      <c r="H67" s="62"/>
      <c r="I67" s="62"/>
    </row>
    <row r="68" spans="1:9" ht="15" customHeight="1" thickTop="1">
      <c r="A68" s="52" t="s">
        <v>28</v>
      </c>
      <c r="B68" s="90"/>
      <c r="C68" s="91"/>
      <c r="D68" s="92"/>
      <c r="E68" s="91"/>
      <c r="F68" s="92"/>
      <c r="G68" s="93"/>
      <c r="H68" s="94"/>
      <c r="I68" s="94"/>
    </row>
    <row r="69" spans="1:9" ht="15" customHeight="1">
      <c r="A69" s="44" t="s">
        <v>37</v>
      </c>
      <c r="B69" s="57">
        <f>+B64+2</f>
        <v>41760</v>
      </c>
      <c r="C69" s="47"/>
      <c r="D69" s="18"/>
      <c r="E69" s="64" t="s">
        <v>75</v>
      </c>
      <c r="F69" s="63"/>
      <c r="G69" s="46" t="s">
        <v>74</v>
      </c>
      <c r="H69" s="11"/>
      <c r="I69" s="11"/>
    </row>
    <row r="70" spans="1:9" ht="15" customHeight="1">
      <c r="A70" s="44" t="s">
        <v>39</v>
      </c>
      <c r="B70" s="57">
        <f>+B65+2</f>
        <v>41760</v>
      </c>
      <c r="C70" s="40"/>
      <c r="D70" s="45"/>
      <c r="E70" s="75" t="s">
        <v>76</v>
      </c>
      <c r="F70" s="11"/>
      <c r="G70" s="48" t="s">
        <v>81</v>
      </c>
      <c r="H70" s="11"/>
      <c r="I70" s="11"/>
    </row>
    <row r="71" spans="1:9" ht="15" customHeight="1">
      <c r="A71" s="44" t="s">
        <v>38</v>
      </c>
      <c r="B71" s="57">
        <f>+B66+2</f>
        <v>41760</v>
      </c>
      <c r="C71" s="43"/>
      <c r="D71" s="45"/>
      <c r="E71" s="64" t="s">
        <v>77</v>
      </c>
      <c r="F71" s="63"/>
      <c r="G71" s="86" t="s">
        <v>80</v>
      </c>
      <c r="H71" s="11"/>
      <c r="I71" s="11"/>
    </row>
    <row r="72" spans="1:9" ht="15" customHeight="1" thickBot="1">
      <c r="A72" s="59" t="s">
        <v>40</v>
      </c>
      <c r="B72" s="60">
        <f>+B67+2</f>
        <v>41760</v>
      </c>
      <c r="C72" s="88"/>
      <c r="D72" s="82"/>
      <c r="E72" s="69" t="s">
        <v>78</v>
      </c>
      <c r="F72" s="65"/>
      <c r="G72" s="51" t="s">
        <v>79</v>
      </c>
      <c r="H72" s="62"/>
      <c r="I72" s="62"/>
    </row>
    <row r="73" spans="1:9" ht="15" customHeight="1" thickTop="1">
      <c r="A73" s="66" t="s">
        <v>31</v>
      </c>
      <c r="B73" s="67"/>
      <c r="C73" s="53"/>
      <c r="D73" s="54"/>
      <c r="E73" s="52"/>
      <c r="F73" s="52"/>
      <c r="G73" s="54"/>
      <c r="H73" s="41"/>
      <c r="I73" s="56"/>
    </row>
    <row r="74" spans="1:9" ht="15" customHeight="1" thickBot="1">
      <c r="A74" s="59"/>
      <c r="B74" s="68">
        <f>+B64+7</f>
        <v>41765</v>
      </c>
      <c r="C74" s="59">
        <v>19.3</v>
      </c>
      <c r="D74" s="82"/>
      <c r="E74" s="83" t="s">
        <v>82</v>
      </c>
      <c r="F74" s="82"/>
      <c r="G74" s="96" t="s">
        <v>83</v>
      </c>
      <c r="H74" s="62"/>
      <c r="I74" s="62"/>
    </row>
    <row r="75" spans="1:9" ht="15" customHeight="1" thickTop="1">
      <c r="A75" s="66" t="s">
        <v>31</v>
      </c>
      <c r="B75" s="67"/>
      <c r="C75" s="70"/>
      <c r="D75" s="54"/>
      <c r="E75" s="52"/>
      <c r="F75" s="55"/>
      <c r="G75" s="54"/>
      <c r="H75" s="41"/>
      <c r="I75" s="41"/>
    </row>
    <row r="76" spans="1:9" ht="15" customHeight="1" thickBot="1">
      <c r="A76" s="59"/>
      <c r="B76" s="68">
        <f>+B74+1</f>
        <v>41766</v>
      </c>
      <c r="C76" s="59">
        <v>19.3</v>
      </c>
      <c r="D76" s="97"/>
      <c r="E76" s="83" t="s">
        <v>84</v>
      </c>
      <c r="F76" s="82"/>
      <c r="G76" s="89" t="s">
        <v>85</v>
      </c>
      <c r="H76" s="62"/>
      <c r="I76" s="62"/>
    </row>
    <row r="77" spans="1:9" ht="15" customHeight="1" thickTop="1">
      <c r="A77" s="66" t="s">
        <v>30</v>
      </c>
      <c r="B77" s="67"/>
      <c r="C77" s="70"/>
      <c r="D77" s="54"/>
      <c r="E77" s="52"/>
      <c r="F77" s="52"/>
      <c r="G77" s="54"/>
      <c r="H77" s="41"/>
      <c r="I77" s="41"/>
    </row>
    <row r="78" spans="1:9" ht="15" customHeight="1" thickBot="1">
      <c r="A78" s="59"/>
      <c r="B78" s="68">
        <f>+B76+2</f>
        <v>41768</v>
      </c>
      <c r="C78" s="59">
        <v>19.3</v>
      </c>
      <c r="D78" s="82"/>
      <c r="E78" s="83" t="s">
        <v>86</v>
      </c>
      <c r="F78" s="97"/>
      <c r="G78" s="83" t="s">
        <v>87</v>
      </c>
      <c r="H78" s="62"/>
      <c r="I78" s="62"/>
    </row>
    <row r="79" ht="15" customHeight="1" thickTop="1"/>
  </sheetData>
  <sheetProtection/>
  <printOptions horizontalCentered="1"/>
  <pageMargins left="0.5905511811023623" right="0.5905511811023623" top="0.54" bottom="0.54" header="0.56" footer="0.57"/>
  <pageSetup fitToHeight="2" fitToWidth="1" orientation="landscape" paperSize="9" r:id="rId1"/>
  <rowBreaks count="2" manualBreakCount="2">
    <brk id="32" max="10" man="1"/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Gentil</cp:lastModifiedBy>
  <cp:lastPrinted>2014-03-08T10:51:46Z</cp:lastPrinted>
  <dcterms:created xsi:type="dcterms:W3CDTF">2005-03-30T21:08:43Z</dcterms:created>
  <dcterms:modified xsi:type="dcterms:W3CDTF">2014-03-09T09:47:42Z</dcterms:modified>
  <cp:category/>
  <cp:version/>
  <cp:contentType/>
  <cp:contentStatus/>
</cp:coreProperties>
</file>